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2025 год  кладовщик\Для сайта меню и календарь 2025 г\"/>
    </mc:Choice>
  </mc:AlternateContent>
  <xr:revisionPtr revIDLastSave="0" documentId="13_ncr:1_{700EF74F-B5F2-4616-855F-7E682C39B7B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6" i="1" l="1"/>
  <c r="G146" i="1"/>
  <c r="H146" i="1"/>
  <c r="I146" i="1"/>
  <c r="J146" i="1"/>
  <c r="L146" i="1"/>
  <c r="B197" i="1" l="1"/>
  <c r="A197" i="1"/>
  <c r="L196" i="1"/>
  <c r="J196" i="1"/>
  <c r="I196" i="1"/>
  <c r="H196" i="1"/>
  <c r="G196" i="1"/>
  <c r="F196" i="1"/>
  <c r="B186" i="1"/>
  <c r="A186" i="1"/>
  <c r="L185" i="1"/>
  <c r="J185" i="1"/>
  <c r="J197" i="1" s="1"/>
  <c r="I185" i="1"/>
  <c r="I197" i="1" s="1"/>
  <c r="H185" i="1"/>
  <c r="G185" i="1"/>
  <c r="F185" i="1"/>
  <c r="B177" i="1"/>
  <c r="A177" i="1"/>
  <c r="L176" i="1"/>
  <c r="J176" i="1"/>
  <c r="I176" i="1"/>
  <c r="H176" i="1"/>
  <c r="G176" i="1"/>
  <c r="F176" i="1"/>
  <c r="B167" i="1"/>
  <c r="A167" i="1"/>
  <c r="L166" i="1"/>
  <c r="J166" i="1"/>
  <c r="I166" i="1"/>
  <c r="H166" i="1"/>
  <c r="H177" i="1" s="1"/>
  <c r="G166" i="1"/>
  <c r="G177" i="1" s="1"/>
  <c r="F166" i="1"/>
  <c r="B157" i="1"/>
  <c r="A157" i="1"/>
  <c r="L156" i="1"/>
  <c r="J156" i="1"/>
  <c r="I156" i="1"/>
  <c r="I157" i="1" s="1"/>
  <c r="H156" i="1"/>
  <c r="G156" i="1"/>
  <c r="F156" i="1"/>
  <c r="F157" i="1" s="1"/>
  <c r="A147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G13" i="1"/>
  <c r="F13" i="1"/>
  <c r="F24" i="1" s="1"/>
  <c r="J138" i="1" l="1"/>
  <c r="G197" i="1"/>
  <c r="I100" i="1"/>
  <c r="L177" i="1"/>
  <c r="I62" i="1"/>
  <c r="F197" i="1"/>
  <c r="L100" i="1"/>
  <c r="L81" i="1"/>
  <c r="G43" i="1"/>
  <c r="H43" i="1"/>
  <c r="L197" i="1"/>
  <c r="L157" i="1"/>
  <c r="L138" i="1"/>
  <c r="L62" i="1"/>
  <c r="L43" i="1"/>
  <c r="L24" i="1"/>
  <c r="H197" i="1"/>
  <c r="I177" i="1"/>
  <c r="J177" i="1"/>
  <c r="F177" i="1"/>
  <c r="G157" i="1"/>
  <c r="H157" i="1"/>
  <c r="J157" i="1"/>
  <c r="H138" i="1"/>
  <c r="H119" i="1"/>
  <c r="G119" i="1"/>
  <c r="F119" i="1"/>
  <c r="H100" i="1"/>
  <c r="G100" i="1"/>
  <c r="J100" i="1"/>
  <c r="F81" i="1"/>
  <c r="J81" i="1"/>
  <c r="H81" i="1"/>
  <c r="G81" i="1"/>
  <c r="J62" i="1"/>
  <c r="H62" i="1"/>
  <c r="F62" i="1"/>
  <c r="F43" i="1"/>
  <c r="J43" i="1"/>
  <c r="I43" i="1"/>
  <c r="H24" i="1"/>
  <c r="G24" i="1"/>
  <c r="I198" i="1" l="1"/>
  <c r="L198" i="1"/>
  <c r="G198" i="1"/>
  <c r="J198" i="1"/>
  <c r="H198" i="1"/>
  <c r="F198" i="1"/>
</calcChain>
</file>

<file path=xl/sharedStrings.xml><?xml version="1.0" encoding="utf-8"?>
<sst xmlns="http://schemas.openxmlformats.org/spreadsheetml/2006/main" count="324" uniqueCount="130">
  <si>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</si>
  <si>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</si>
  <si>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</si>
  <si>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</si>
  <si>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</si>
  <si>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</si>
  <si>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</si>
  <si>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</si>
  <si>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</si>
  <si>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</si>
  <si>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</si>
  <si>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</si>
  <si>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</si>
  <si>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</si>
  <si>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</si>
  <si>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</si>
  <si>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</si>
  <si>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</si>
  <si>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</si>
  <si>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</si>
  <si>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</si>
  <si>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</si>
  <si>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</si>
  <si>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</si>
  <si>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</si>
  <si>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</si>
  <si>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</si>
  <si>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</si>
  <si>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</si>
  <si>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</si>
  <si>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</si>
  <si>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</si>
  <si>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</si>
  <si>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</si>
  <si>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</si>
  <si>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</si>
  <si>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</si>
  <si>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</si>
  <si>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</si>
  <si>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Макароны отварные с сыром</t>
  </si>
  <si>
    <t>бутерброд</t>
  </si>
  <si>
    <t>Какао с молоком</t>
  </si>
  <si>
    <t>Хлеб витаминный</t>
  </si>
  <si>
    <t>Суп картофельный с фрикадельками</t>
  </si>
  <si>
    <t>Хлеб ржано-заварной</t>
  </si>
  <si>
    <t>Запеканка из творога со сгущенным молоком</t>
  </si>
  <si>
    <t>Кофейный напиток</t>
  </si>
  <si>
    <t>Суп-пюре из картофеля с гренками</t>
  </si>
  <si>
    <t>132/143</t>
  </si>
  <si>
    <t>Каша гречневая рассыпчатая</t>
  </si>
  <si>
    <t>Компот из плодов или ягод сушенных</t>
  </si>
  <si>
    <t>Омлет натуральный</t>
  </si>
  <si>
    <t>Бутерброд с джемом или повидлом</t>
  </si>
  <si>
    <t>Чай с молоком</t>
  </si>
  <si>
    <t>Рассольник Ленинградский</t>
  </si>
  <si>
    <t>Макаронные изделия отварные</t>
  </si>
  <si>
    <t>366/408</t>
  </si>
  <si>
    <t>Сыр порционно</t>
  </si>
  <si>
    <t>молочное</t>
  </si>
  <si>
    <t>Биойогурт</t>
  </si>
  <si>
    <t>Чай с сахаром</t>
  </si>
  <si>
    <t>Суп гороховый с картофелем</t>
  </si>
  <si>
    <t>Рис отварной</t>
  </si>
  <si>
    <t>Рыба, тушенная в соусе с овощами</t>
  </si>
  <si>
    <t>Каша пшенная молочная жидкая</t>
  </si>
  <si>
    <t>Борщ с капустой и картофелем</t>
  </si>
  <si>
    <t>Пюре из гороха</t>
  </si>
  <si>
    <t>Котолета из говядины с соусом</t>
  </si>
  <si>
    <t>339/420</t>
  </si>
  <si>
    <t>Каша рисовая молочная</t>
  </si>
  <si>
    <t>Салат из свёклы отварной</t>
  </si>
  <si>
    <t>Жаркое по -домашнему</t>
  </si>
  <si>
    <t>135/143</t>
  </si>
  <si>
    <t>Тефтели из говядины с рисом и соусом</t>
  </si>
  <si>
    <t>350/408</t>
  </si>
  <si>
    <t>Компот из смеси сухофруктов</t>
  </si>
  <si>
    <t>Салат из свежих помидор</t>
  </si>
  <si>
    <t>Пюре картофельное</t>
  </si>
  <si>
    <t>Суп молочный с макаронными изделиями</t>
  </si>
  <si>
    <t>Салат из моркови с зеленым горошком</t>
  </si>
  <si>
    <t>Щи из свежей капусты с картофелем</t>
  </si>
  <si>
    <t>370/419</t>
  </si>
  <si>
    <t>Напиток с витаминами (шиповник)</t>
  </si>
  <si>
    <t>масло</t>
  </si>
  <si>
    <t xml:space="preserve"> Масло сливочное</t>
  </si>
  <si>
    <t>АЗУ</t>
  </si>
  <si>
    <t>Напиток с витаминами  "Витошка"</t>
  </si>
  <si>
    <t>Каша перловая рассыпчатая</t>
  </si>
  <si>
    <t>Мясо тушенное</t>
  </si>
  <si>
    <t>Винегрет с капустой морской</t>
  </si>
  <si>
    <t>Яйцо отварное</t>
  </si>
  <si>
    <t>Салат из свежих огурцов с луком</t>
  </si>
  <si>
    <t>Южакова Е.А.</t>
  </si>
  <si>
    <t xml:space="preserve"> масло сливочное</t>
  </si>
  <si>
    <t>Суп с рыбными консервами</t>
  </si>
  <si>
    <t>Масло сливочное</t>
  </si>
  <si>
    <t>Сок фруктовый</t>
  </si>
  <si>
    <t>Сок</t>
  </si>
  <si>
    <t>сыры</t>
  </si>
  <si>
    <t>МАОУ Ильинская СОШ</t>
  </si>
  <si>
    <t>Фрукты</t>
  </si>
  <si>
    <t>Кисель с витаминами Витошка</t>
  </si>
  <si>
    <t>Директор</t>
  </si>
  <si>
    <t>Сок ( овощной, фруктовый, ягодный)</t>
  </si>
  <si>
    <t>булошное</t>
  </si>
  <si>
    <t>Сдоба Выборгская с начинкой</t>
  </si>
  <si>
    <t>Каша манная молочная</t>
  </si>
  <si>
    <t>сыр</t>
  </si>
  <si>
    <t>Булочка детская</t>
  </si>
  <si>
    <t>Салат из соленых огурцов с луком</t>
  </si>
  <si>
    <t>Бутерброд</t>
  </si>
  <si>
    <t>Фрукты свежие (яблоко0</t>
  </si>
  <si>
    <t>Бевстроганов из куры с соусом 80/50</t>
  </si>
  <si>
    <t>Кисель плодово-ягодный</t>
  </si>
  <si>
    <t>Пирожное "Чоко-Пай"</t>
  </si>
  <si>
    <t>Слойка с конфетюром</t>
  </si>
  <si>
    <t>ч</t>
  </si>
  <si>
    <t>Каша пшенная молочная</t>
  </si>
  <si>
    <t>Биойогурт с фруктово-ягодным наполнителем</t>
  </si>
  <si>
    <t>чай с сахаром</t>
  </si>
  <si>
    <t>Сыр</t>
  </si>
  <si>
    <t xml:space="preserve">сок </t>
  </si>
  <si>
    <t>Сок (овощной, фруктовый, ягодный0</t>
  </si>
  <si>
    <t xml:space="preserve">Бутерброд </t>
  </si>
  <si>
    <t>Суп с макароными изделиями</t>
  </si>
  <si>
    <t>Котлеты из птицы припущенные (90/50)</t>
  </si>
  <si>
    <t>Кисель из  концентрата</t>
  </si>
  <si>
    <t>Печень куриная тушеная в соусе</t>
  </si>
  <si>
    <t>Суфле рыбное  с соусом</t>
  </si>
  <si>
    <t>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</si>
</sst>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9" fontId="11" fillId="2" borderId="4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8"/>
  <sheetViews>
    <sheetView tabSelected="1" workbookViewId="0">
      <pane xSplit="4" ySplit="5" topLeftCell="E149" activePane="bottomRight" state="frozen"/>
      <selection pane="topRight" activeCell="E1" sqref="E1"/>
      <selection pane="bottomLeft" activeCell="A6" sqref="A6"/>
      <selection pane="bottomRight" activeCell="N5" sqref="N5"/>
    </sheetView>
  </sheetViews>
  <sheetFormatPr defaultColWidth="9.08984375" defaultRowHeight="12.5" x14ac:dyDescent="0.25"/>
  <cols>
    <col min="1" max="1" width="4.6328125" style="2" customWidth="1"/>
    <col min="2" max="2" width="5.36328125" style="2" customWidth="1"/>
    <col min="3" max="3" width="9.08984375" style="1"/>
    <col min="4" max="4" width="11.54296875" style="1" customWidth="1"/>
    <col min="5" max="5" width="52.54296875" style="2" customWidth="1"/>
    <col min="6" max="6" width="9.36328125" style="2" customWidth="1"/>
    <col min="7" max="7" width="10" style="2" customWidth="1"/>
    <col min="8" max="8" width="7.54296875" style="2" customWidth="1"/>
    <col min="9" max="9" width="6.90625" style="2" customWidth="1"/>
    <col min="10" max="10" width="8.08984375" style="2" customWidth="1"/>
    <col min="11" max="11" width="10" style="2" customWidth="1"/>
    <col min="12" max="16384" width="9.08984375" style="2"/>
  </cols>
  <sheetData>
    <row r="1" spans="1:12" ht="14.5" x14ac:dyDescent="0.35">
      <c r="A1" s="1" t="s">
        <v>7</v>
      </c>
      <c r="C1" s="55" t="s">
        <v>99</v>
      </c>
      <c r="D1" s="56"/>
      <c r="E1" s="56"/>
      <c r="F1" s="12" t="s">
        <v>16</v>
      </c>
      <c r="G1" s="2" t="s">
        <v>17</v>
      </c>
      <c r="H1" s="57" t="s">
        <v>102</v>
      </c>
      <c r="I1" s="57"/>
      <c r="J1" s="57"/>
      <c r="K1" s="57"/>
    </row>
    <row r="2" spans="1:12" ht="18" x14ac:dyDescent="0.25">
      <c r="A2" s="35" t="s">
        <v>6</v>
      </c>
      <c r="C2" s="2"/>
      <c r="G2" s="2" t="s">
        <v>18</v>
      </c>
      <c r="H2" s="57" t="s">
        <v>92</v>
      </c>
      <c r="I2" s="57"/>
      <c r="J2" s="57"/>
      <c r="K2" s="57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61" t="s">
        <v>129</v>
      </c>
      <c r="J3" s="49">
        <v>2026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5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12</v>
      </c>
      <c r="H6" s="40">
        <v>10</v>
      </c>
      <c r="I6" s="40">
        <v>35.299999999999997</v>
      </c>
      <c r="J6" s="40">
        <v>280</v>
      </c>
      <c r="K6" s="41">
        <v>259</v>
      </c>
      <c r="L6" s="40">
        <v>23.85</v>
      </c>
    </row>
    <row r="7" spans="1:12" ht="14.5" x14ac:dyDescent="0.35">
      <c r="A7" s="23"/>
      <c r="B7" s="15"/>
      <c r="C7" s="11"/>
      <c r="D7" s="6" t="s">
        <v>83</v>
      </c>
      <c r="E7" s="42" t="s">
        <v>84</v>
      </c>
      <c r="F7" s="43">
        <v>10</v>
      </c>
      <c r="G7" s="43">
        <v>0.05</v>
      </c>
      <c r="H7" s="43">
        <v>7.25</v>
      </c>
      <c r="I7" s="43">
        <v>0.8</v>
      </c>
      <c r="J7" s="43">
        <v>74.8</v>
      </c>
      <c r="K7" s="44">
        <v>69</v>
      </c>
      <c r="L7" s="43">
        <v>10.55</v>
      </c>
    </row>
    <row r="8" spans="1:12" ht="14.5" x14ac:dyDescent="0.3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3.3</v>
      </c>
      <c r="H8" s="43">
        <v>2.9</v>
      </c>
      <c r="I8" s="43">
        <v>13.8</v>
      </c>
      <c r="J8" s="43">
        <v>94</v>
      </c>
      <c r="K8" s="44">
        <v>462</v>
      </c>
      <c r="L8" s="43">
        <v>8.6199999999999992</v>
      </c>
    </row>
    <row r="9" spans="1:12" ht="14.5" x14ac:dyDescent="0.35">
      <c r="A9" s="23"/>
      <c r="B9" s="15"/>
      <c r="C9" s="11"/>
      <c r="D9" s="7" t="s">
        <v>23</v>
      </c>
      <c r="E9" s="42" t="s">
        <v>42</v>
      </c>
      <c r="F9" s="43">
        <v>30</v>
      </c>
      <c r="G9" s="43">
        <v>2.2999999999999998</v>
      </c>
      <c r="H9" s="43">
        <v>0.3</v>
      </c>
      <c r="I9" s="43">
        <v>14.5</v>
      </c>
      <c r="J9" s="43">
        <v>70</v>
      </c>
      <c r="K9" s="44">
        <v>573</v>
      </c>
      <c r="L9" s="43">
        <v>1.98</v>
      </c>
    </row>
    <row r="10" spans="1:12" ht="14.5" x14ac:dyDescent="0.35">
      <c r="A10" s="23"/>
      <c r="B10" s="15"/>
      <c r="C10" s="11"/>
      <c r="D10" s="7" t="s">
        <v>97</v>
      </c>
      <c r="E10" s="42" t="s">
        <v>103</v>
      </c>
      <c r="F10" s="43">
        <v>200</v>
      </c>
      <c r="G10" s="43">
        <v>1</v>
      </c>
      <c r="H10" s="43">
        <v>0.2</v>
      </c>
      <c r="I10" s="43">
        <v>20.2</v>
      </c>
      <c r="J10" s="43">
        <v>86</v>
      </c>
      <c r="K10" s="44">
        <v>86</v>
      </c>
      <c r="L10" s="43">
        <v>18</v>
      </c>
    </row>
    <row r="11" spans="1:12" ht="14.5" hidden="1" x14ac:dyDescent="0.35">
      <c r="A11" s="23"/>
      <c r="B11" s="15"/>
      <c r="C11" s="11"/>
      <c r="D11" s="50"/>
      <c r="E11" s="42"/>
      <c r="F11" s="43"/>
      <c r="G11" s="43"/>
      <c r="H11" s="43"/>
      <c r="I11" s="43"/>
      <c r="J11" s="43"/>
      <c r="K11" s="44"/>
      <c r="L11" s="43"/>
    </row>
    <row r="12" spans="1:12" ht="14.5" hidden="1" x14ac:dyDescent="0.3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640</v>
      </c>
      <c r="G13" s="19">
        <f t="shared" ref="G13:J13" si="0">SUM(G6:G12)</f>
        <v>18.650000000000002</v>
      </c>
      <c r="H13" s="19">
        <f t="shared" si="0"/>
        <v>20.65</v>
      </c>
      <c r="I13" s="19">
        <f t="shared" si="0"/>
        <v>84.6</v>
      </c>
      <c r="J13" s="19">
        <f t="shared" si="0"/>
        <v>604.79999999999995</v>
      </c>
      <c r="K13" s="25"/>
      <c r="L13" s="19">
        <f t="shared" ref="L13" si="1">SUM(L6:L12)</f>
        <v>63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5" x14ac:dyDescent="0.35">
      <c r="A15" s="23"/>
      <c r="B15" s="15"/>
      <c r="C15" s="11"/>
      <c r="D15" s="7" t="s">
        <v>27</v>
      </c>
      <c r="E15" s="42" t="s">
        <v>43</v>
      </c>
      <c r="F15" s="43">
        <v>200</v>
      </c>
      <c r="G15" s="43">
        <v>7.4</v>
      </c>
      <c r="H15" s="43">
        <v>6.5</v>
      </c>
      <c r="I15" s="43">
        <v>11.9</v>
      </c>
      <c r="J15" s="43">
        <v>136</v>
      </c>
      <c r="K15" s="44">
        <v>124</v>
      </c>
      <c r="L15" s="43">
        <v>16.059999999999999</v>
      </c>
    </row>
    <row r="16" spans="1:12" ht="14.5" x14ac:dyDescent="0.35">
      <c r="A16" s="23"/>
      <c r="B16" s="15"/>
      <c r="C16" s="11"/>
      <c r="D16" s="7" t="s">
        <v>28</v>
      </c>
      <c r="E16" s="42" t="s">
        <v>85</v>
      </c>
      <c r="F16" s="43">
        <v>100</v>
      </c>
      <c r="G16" s="43">
        <v>13.3</v>
      </c>
      <c r="H16" s="43">
        <v>12.7</v>
      </c>
      <c r="I16" s="43">
        <v>4</v>
      </c>
      <c r="J16" s="43">
        <v>184</v>
      </c>
      <c r="K16" s="44">
        <v>325</v>
      </c>
      <c r="L16" s="43">
        <v>33.630000000000003</v>
      </c>
    </row>
    <row r="17" spans="1:12" ht="14.5" x14ac:dyDescent="0.35">
      <c r="A17" s="23"/>
      <c r="B17" s="15"/>
      <c r="C17" s="11"/>
      <c r="D17" s="7" t="s">
        <v>29</v>
      </c>
      <c r="E17" s="42" t="s">
        <v>49</v>
      </c>
      <c r="F17" s="43">
        <v>150</v>
      </c>
      <c r="G17" s="43">
        <v>8.5</v>
      </c>
      <c r="H17" s="43">
        <v>6.78</v>
      </c>
      <c r="I17" s="43">
        <v>37.700000000000003</v>
      </c>
      <c r="J17" s="43">
        <v>242.2</v>
      </c>
      <c r="K17" s="44">
        <v>202</v>
      </c>
      <c r="L17" s="43">
        <v>10.199999999999999</v>
      </c>
    </row>
    <row r="18" spans="1:12" ht="14.5" x14ac:dyDescent="0.35">
      <c r="A18" s="23"/>
      <c r="B18" s="15"/>
      <c r="C18" s="11"/>
      <c r="D18" s="7" t="s">
        <v>30</v>
      </c>
      <c r="E18" s="42" t="s">
        <v>86</v>
      </c>
      <c r="F18" s="43">
        <v>200</v>
      </c>
      <c r="G18" s="43">
        <v>0</v>
      </c>
      <c r="H18" s="43">
        <v>0</v>
      </c>
      <c r="I18" s="43">
        <v>19</v>
      </c>
      <c r="J18" s="43">
        <v>80</v>
      </c>
      <c r="K18" s="44">
        <v>507</v>
      </c>
      <c r="L18" s="43">
        <v>11.75</v>
      </c>
    </row>
    <row r="19" spans="1:12" ht="14.5" x14ac:dyDescent="0.35">
      <c r="A19" s="23"/>
      <c r="B19" s="15"/>
      <c r="C19" s="11"/>
      <c r="D19" s="7" t="s">
        <v>31</v>
      </c>
      <c r="E19" s="42" t="s">
        <v>42</v>
      </c>
      <c r="F19" s="43">
        <v>30</v>
      </c>
      <c r="G19" s="43">
        <v>2.2999999999999998</v>
      </c>
      <c r="H19" s="43">
        <v>0.3</v>
      </c>
      <c r="I19" s="43">
        <v>14.5</v>
      </c>
      <c r="J19" s="43">
        <v>70</v>
      </c>
      <c r="K19" s="44">
        <v>573</v>
      </c>
      <c r="L19" s="43">
        <v>2.16</v>
      </c>
    </row>
    <row r="20" spans="1:12" ht="14.5" x14ac:dyDescent="0.35">
      <c r="A20" s="23"/>
      <c r="B20" s="15"/>
      <c r="C20" s="11"/>
      <c r="D20" s="7" t="s">
        <v>32</v>
      </c>
      <c r="E20" s="42" t="s">
        <v>44</v>
      </c>
      <c r="F20" s="43">
        <v>20</v>
      </c>
      <c r="G20" s="43">
        <v>1.4</v>
      </c>
      <c r="H20" s="43">
        <v>0.7</v>
      </c>
      <c r="I20" s="43">
        <v>9</v>
      </c>
      <c r="J20" s="43">
        <v>39</v>
      </c>
      <c r="K20" s="44">
        <v>574</v>
      </c>
      <c r="L20" s="43">
        <v>1.25</v>
      </c>
    </row>
    <row r="21" spans="1:12" ht="14.5" hidden="1" x14ac:dyDescent="0.3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 hidden="1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32.900000000000006</v>
      </c>
      <c r="H23" s="19">
        <f t="shared" si="2"/>
        <v>26.98</v>
      </c>
      <c r="I23" s="19">
        <f t="shared" si="2"/>
        <v>96.1</v>
      </c>
      <c r="J23" s="19">
        <f t="shared" si="2"/>
        <v>751.2</v>
      </c>
      <c r="K23" s="25"/>
      <c r="L23" s="19">
        <f t="shared" ref="L23" si="3">SUM(L14:L22)</f>
        <v>75.05</v>
      </c>
    </row>
    <row r="24" spans="1:12" ht="14.5" x14ac:dyDescent="0.25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1340</v>
      </c>
      <c r="G24" s="32">
        <f t="shared" ref="G24:J24" si="4">G13+G23</f>
        <v>51.550000000000011</v>
      </c>
      <c r="H24" s="32">
        <f t="shared" si="4"/>
        <v>47.629999999999995</v>
      </c>
      <c r="I24" s="32">
        <f t="shared" si="4"/>
        <v>180.7</v>
      </c>
      <c r="J24" s="32">
        <f t="shared" si="4"/>
        <v>1356</v>
      </c>
      <c r="K24" s="32"/>
      <c r="L24" s="32">
        <f t="shared" ref="L24" si="5">L13+L23</f>
        <v>138.05000000000001</v>
      </c>
    </row>
    <row r="25" spans="1:12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220</v>
      </c>
      <c r="G25" s="40">
        <v>32.5</v>
      </c>
      <c r="H25" s="40">
        <v>20.100000000000001</v>
      </c>
      <c r="I25" s="40">
        <v>31.2</v>
      </c>
      <c r="J25" s="40">
        <v>438</v>
      </c>
      <c r="K25" s="41">
        <v>279</v>
      </c>
      <c r="L25" s="40">
        <v>62.48</v>
      </c>
    </row>
    <row r="26" spans="1:12" ht="14.5" x14ac:dyDescent="0.35">
      <c r="A26" s="14"/>
      <c r="B26" s="15"/>
      <c r="C26" s="11"/>
      <c r="D26" s="6" t="s">
        <v>83</v>
      </c>
      <c r="E26" s="42" t="s">
        <v>84</v>
      </c>
      <c r="F26" s="43">
        <v>10</v>
      </c>
      <c r="G26" s="43">
        <v>0.05</v>
      </c>
      <c r="H26" s="43">
        <v>7.25</v>
      </c>
      <c r="I26" s="43">
        <v>0.8</v>
      </c>
      <c r="J26" s="43">
        <v>74.8</v>
      </c>
      <c r="K26" s="44">
        <v>69</v>
      </c>
      <c r="L26" s="43">
        <v>10.55</v>
      </c>
    </row>
    <row r="27" spans="1:12" ht="14.5" x14ac:dyDescent="0.35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1.4</v>
      </c>
      <c r="H27" s="43">
        <v>1.2</v>
      </c>
      <c r="I27" s="43">
        <v>11.4</v>
      </c>
      <c r="J27" s="43">
        <v>63</v>
      </c>
      <c r="K27" s="44">
        <v>464</v>
      </c>
      <c r="L27" s="43">
        <v>5.33</v>
      </c>
    </row>
    <row r="28" spans="1:12" ht="14.5" x14ac:dyDescent="0.35">
      <c r="A28" s="14"/>
      <c r="B28" s="15"/>
      <c r="C28" s="11"/>
      <c r="D28" s="7" t="s">
        <v>23</v>
      </c>
      <c r="E28" s="42" t="s">
        <v>42</v>
      </c>
      <c r="F28" s="43">
        <v>30</v>
      </c>
      <c r="G28" s="43">
        <v>2.2999999999999998</v>
      </c>
      <c r="H28" s="43">
        <v>0.3</v>
      </c>
      <c r="I28" s="43">
        <v>14.5</v>
      </c>
      <c r="J28" s="43">
        <v>70</v>
      </c>
      <c r="K28" s="44">
        <v>573</v>
      </c>
      <c r="L28" s="43">
        <v>1.98</v>
      </c>
    </row>
    <row r="29" spans="1:12" ht="14.5" hidden="1" x14ac:dyDescent="0.3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4.5" hidden="1" x14ac:dyDescent="0.35">
      <c r="A30" s="14"/>
      <c r="B30" s="15"/>
      <c r="C30" s="11"/>
      <c r="D30" s="50"/>
      <c r="E30" s="42"/>
      <c r="F30" s="43"/>
      <c r="G30" s="43"/>
      <c r="H30" s="43"/>
      <c r="I30" s="43"/>
      <c r="J30" s="43"/>
      <c r="K30" s="44"/>
      <c r="L30" s="43"/>
    </row>
    <row r="31" spans="1:12" ht="14.5" x14ac:dyDescent="0.35">
      <c r="A31" s="14"/>
      <c r="B31" s="15"/>
      <c r="C31" s="11"/>
      <c r="D31" s="6" t="s">
        <v>104</v>
      </c>
      <c r="E31" s="42" t="s">
        <v>105</v>
      </c>
      <c r="F31" s="43">
        <v>80</v>
      </c>
      <c r="G31" s="43">
        <v>5.46</v>
      </c>
      <c r="H31" s="43">
        <v>5.6</v>
      </c>
      <c r="I31" s="43">
        <v>38</v>
      </c>
      <c r="J31" s="43">
        <v>224</v>
      </c>
      <c r="K31" s="44">
        <v>545</v>
      </c>
      <c r="L31" s="43">
        <v>28</v>
      </c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41.709999999999994</v>
      </c>
      <c r="H32" s="19">
        <f t="shared" ref="H32" si="7">SUM(H25:H31)</f>
        <v>34.450000000000003</v>
      </c>
      <c r="I32" s="19">
        <f t="shared" ref="I32" si="8">SUM(I25:I31)</f>
        <v>95.9</v>
      </c>
      <c r="J32" s="19">
        <f t="shared" ref="J32:L32" si="9">SUM(J25:J31)</f>
        <v>869.8</v>
      </c>
      <c r="K32" s="25"/>
      <c r="L32" s="19">
        <f t="shared" si="9"/>
        <v>108.34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89</v>
      </c>
      <c r="F33" s="43">
        <v>80</v>
      </c>
      <c r="G33" s="43">
        <v>7.2</v>
      </c>
      <c r="H33" s="43">
        <v>5.6</v>
      </c>
      <c r="I33" s="43">
        <v>5.36</v>
      </c>
      <c r="J33" s="43">
        <v>100.8</v>
      </c>
      <c r="K33" s="44">
        <v>49</v>
      </c>
      <c r="L33" s="43">
        <v>12.89</v>
      </c>
    </row>
    <row r="34" spans="1:12" ht="14.5" x14ac:dyDescent="0.35">
      <c r="A34" s="14"/>
      <c r="B34" s="15"/>
      <c r="C34" s="11"/>
      <c r="D34" s="7" t="s">
        <v>27</v>
      </c>
      <c r="E34" s="42" t="s">
        <v>47</v>
      </c>
      <c r="F34" s="43">
        <v>230</v>
      </c>
      <c r="G34" s="43">
        <v>8.1999999999999993</v>
      </c>
      <c r="H34" s="43">
        <v>5.2</v>
      </c>
      <c r="I34" s="43">
        <v>41</v>
      </c>
      <c r="J34" s="43">
        <v>240.7</v>
      </c>
      <c r="K34" s="44" t="s">
        <v>48</v>
      </c>
      <c r="L34" s="43">
        <v>21.9</v>
      </c>
    </row>
    <row r="35" spans="1:12" ht="14.5" x14ac:dyDescent="0.35">
      <c r="A35" s="14"/>
      <c r="B35" s="15"/>
      <c r="C35" s="11"/>
      <c r="D35" s="7" t="s">
        <v>28</v>
      </c>
      <c r="E35" s="42" t="s">
        <v>88</v>
      </c>
      <c r="F35" s="43">
        <v>100</v>
      </c>
      <c r="G35" s="43">
        <v>16</v>
      </c>
      <c r="H35" s="43">
        <v>15</v>
      </c>
      <c r="I35" s="43">
        <v>5</v>
      </c>
      <c r="J35" s="43">
        <v>219</v>
      </c>
      <c r="K35" s="44">
        <v>327</v>
      </c>
      <c r="L35" s="43">
        <v>50.49</v>
      </c>
    </row>
    <row r="36" spans="1:12" ht="14.5" x14ac:dyDescent="0.35">
      <c r="A36" s="14"/>
      <c r="B36" s="15"/>
      <c r="C36" s="11"/>
      <c r="D36" s="7" t="s">
        <v>29</v>
      </c>
      <c r="E36" s="42" t="s">
        <v>87</v>
      </c>
      <c r="F36" s="51">
        <v>150</v>
      </c>
      <c r="G36" s="51">
        <v>2.97</v>
      </c>
      <c r="H36" s="51">
        <v>4.46</v>
      </c>
      <c r="I36" s="51">
        <v>31.2</v>
      </c>
      <c r="J36" s="51">
        <v>186.45</v>
      </c>
      <c r="K36" s="52">
        <v>207</v>
      </c>
      <c r="L36" s="51">
        <v>6.96</v>
      </c>
    </row>
    <row r="37" spans="1:12" ht="14.5" x14ac:dyDescent="0.35">
      <c r="A37" s="14"/>
      <c r="B37" s="15"/>
      <c r="C37" s="11"/>
      <c r="D37" s="7" t="s">
        <v>30</v>
      </c>
      <c r="E37" s="42" t="s">
        <v>50</v>
      </c>
      <c r="F37" s="43">
        <v>200</v>
      </c>
      <c r="G37" s="43">
        <v>0.6</v>
      </c>
      <c r="H37" s="43">
        <v>0.1</v>
      </c>
      <c r="I37" s="43">
        <v>20.100000000000001</v>
      </c>
      <c r="J37" s="43">
        <v>84</v>
      </c>
      <c r="K37" s="44">
        <v>494</v>
      </c>
      <c r="L37" s="43">
        <v>7.44</v>
      </c>
    </row>
    <row r="38" spans="1:12" ht="14.5" x14ac:dyDescent="0.35">
      <c r="A38" s="14"/>
      <c r="B38" s="15"/>
      <c r="C38" s="11"/>
      <c r="D38" s="7" t="s">
        <v>31</v>
      </c>
      <c r="E38" s="42" t="s">
        <v>42</v>
      </c>
      <c r="F38" s="43">
        <v>30</v>
      </c>
      <c r="G38" s="43">
        <v>2.2999999999999998</v>
      </c>
      <c r="H38" s="43">
        <v>0.3</v>
      </c>
      <c r="I38" s="43">
        <v>14.5</v>
      </c>
      <c r="J38" s="43">
        <v>70</v>
      </c>
      <c r="K38" s="44">
        <v>573</v>
      </c>
      <c r="L38" s="43">
        <v>2.04</v>
      </c>
    </row>
    <row r="39" spans="1:12" ht="14.5" x14ac:dyDescent="0.35">
      <c r="A39" s="14"/>
      <c r="B39" s="15"/>
      <c r="C39" s="11"/>
      <c r="D39" s="7" t="s">
        <v>32</v>
      </c>
      <c r="E39" s="42" t="s">
        <v>44</v>
      </c>
      <c r="F39" s="43">
        <v>20</v>
      </c>
      <c r="G39" s="43">
        <v>1.4</v>
      </c>
      <c r="H39" s="43">
        <v>0.7</v>
      </c>
      <c r="I39" s="43">
        <v>9</v>
      </c>
      <c r="J39" s="43">
        <v>39</v>
      </c>
      <c r="K39" s="44">
        <v>574</v>
      </c>
      <c r="L39" s="43">
        <v>1.2</v>
      </c>
    </row>
    <row r="40" spans="1:12" ht="14.5" hidden="1" x14ac:dyDescent="0.3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 hidden="1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810</v>
      </c>
      <c r="G42" s="19">
        <f t="shared" ref="G42" si="10">SUM(G33:G41)</f>
        <v>38.669999999999995</v>
      </c>
      <c r="H42" s="19">
        <f t="shared" ref="H42" si="11">SUM(H33:H41)</f>
        <v>31.360000000000003</v>
      </c>
      <c r="I42" s="19">
        <f t="shared" ref="I42" si="12">SUM(I33:I41)</f>
        <v>126.16</v>
      </c>
      <c r="J42" s="19">
        <f t="shared" ref="J42:L42" si="13">SUM(J33:J41)</f>
        <v>939.95</v>
      </c>
      <c r="K42" s="25"/>
      <c r="L42" s="19">
        <f t="shared" si="13"/>
        <v>102.92</v>
      </c>
    </row>
    <row r="43" spans="1:12" ht="15.75" customHeight="1" x14ac:dyDescent="0.25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1350</v>
      </c>
      <c r="G43" s="32">
        <f t="shared" ref="G43" si="14">G32+G42</f>
        <v>80.38</v>
      </c>
      <c r="H43" s="32">
        <f t="shared" ref="H43" si="15">H32+H42</f>
        <v>65.81</v>
      </c>
      <c r="I43" s="32">
        <f t="shared" ref="I43" si="16">I32+I42</f>
        <v>222.06</v>
      </c>
      <c r="J43" s="32">
        <f t="shared" ref="J43:L43" si="17">J32+J42</f>
        <v>1809.75</v>
      </c>
      <c r="K43" s="32"/>
      <c r="L43" s="32">
        <f t="shared" si="17"/>
        <v>211.26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39" t="s">
        <v>106</v>
      </c>
      <c r="F44" s="40">
        <v>205</v>
      </c>
      <c r="G44" s="40">
        <v>6.22</v>
      </c>
      <c r="H44" s="40">
        <v>6.6</v>
      </c>
      <c r="I44" s="40">
        <v>31.24</v>
      </c>
      <c r="J44" s="40">
        <v>209</v>
      </c>
      <c r="K44" s="41">
        <v>230</v>
      </c>
      <c r="L44" s="53">
        <v>15.2</v>
      </c>
    </row>
    <row r="45" spans="1:12" ht="14.5" x14ac:dyDescent="0.35">
      <c r="A45" s="23"/>
      <c r="B45" s="15"/>
      <c r="C45" s="11"/>
      <c r="D45" s="6" t="s">
        <v>98</v>
      </c>
      <c r="E45" s="42" t="s">
        <v>107</v>
      </c>
      <c r="F45" s="43">
        <v>20</v>
      </c>
      <c r="G45" s="43">
        <v>4.5999999999999996</v>
      </c>
      <c r="H45" s="43">
        <v>5.9</v>
      </c>
      <c r="I45" s="43">
        <v>0</v>
      </c>
      <c r="J45" s="43">
        <v>71.599999999999994</v>
      </c>
      <c r="K45" s="44">
        <v>75</v>
      </c>
      <c r="L45" s="54">
        <v>17.8</v>
      </c>
    </row>
    <row r="46" spans="1:12" ht="14.5" x14ac:dyDescent="0.35">
      <c r="A46" s="23"/>
      <c r="B46" s="15"/>
      <c r="C46" s="11"/>
      <c r="D46" s="7" t="s">
        <v>22</v>
      </c>
      <c r="E46" s="42" t="s">
        <v>60</v>
      </c>
      <c r="F46" s="43">
        <v>200</v>
      </c>
      <c r="G46" s="43">
        <v>0.2</v>
      </c>
      <c r="H46" s="43">
        <v>0.1</v>
      </c>
      <c r="I46" s="43">
        <v>9.3000000000000007</v>
      </c>
      <c r="J46" s="43">
        <v>38</v>
      </c>
      <c r="K46" s="44">
        <v>457</v>
      </c>
      <c r="L46" s="54">
        <v>1.48</v>
      </c>
    </row>
    <row r="47" spans="1:12" ht="14.5" x14ac:dyDescent="0.35">
      <c r="A47" s="23"/>
      <c r="B47" s="15"/>
      <c r="C47" s="11"/>
      <c r="D47" s="7" t="s">
        <v>23</v>
      </c>
      <c r="E47" s="42" t="s">
        <v>42</v>
      </c>
      <c r="F47" s="43">
        <v>30</v>
      </c>
      <c r="G47" s="43">
        <v>2.2999999999999998</v>
      </c>
      <c r="H47" s="43">
        <v>0.3</v>
      </c>
      <c r="I47" s="43">
        <v>14.5</v>
      </c>
      <c r="J47" s="43">
        <v>70</v>
      </c>
      <c r="K47" s="44">
        <v>573</v>
      </c>
      <c r="L47" s="54">
        <v>1.98</v>
      </c>
    </row>
    <row r="48" spans="1:12" ht="14.5" x14ac:dyDescent="0.35">
      <c r="A48" s="23"/>
      <c r="B48" s="15"/>
      <c r="C48" s="11"/>
      <c r="D48" s="7" t="s">
        <v>104</v>
      </c>
      <c r="E48" s="42" t="s">
        <v>108</v>
      </c>
      <c r="F48" s="43">
        <v>50</v>
      </c>
      <c r="G48" s="43">
        <v>3.41</v>
      </c>
      <c r="H48" s="43">
        <v>3.5</v>
      </c>
      <c r="I48" s="43">
        <v>23.75</v>
      </c>
      <c r="J48" s="43">
        <v>140</v>
      </c>
      <c r="K48" s="44">
        <v>544</v>
      </c>
      <c r="L48" s="54">
        <v>24</v>
      </c>
    </row>
    <row r="49" spans="1:12" ht="14.5" hidden="1" x14ac:dyDescent="0.35">
      <c r="A49" s="23"/>
      <c r="B49" s="15"/>
      <c r="C49" s="11"/>
      <c r="D49" s="50"/>
      <c r="E49" s="42"/>
      <c r="F49" s="43"/>
      <c r="G49" s="43"/>
      <c r="H49" s="43"/>
      <c r="I49" s="43"/>
      <c r="J49" s="43"/>
      <c r="K49" s="44"/>
      <c r="L49" s="43"/>
    </row>
    <row r="50" spans="1:12" ht="14.5" hidden="1" x14ac:dyDescent="0.3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505</v>
      </c>
      <c r="G51" s="19">
        <f t="shared" ref="G51" si="18">SUM(G44:G50)</f>
        <v>16.73</v>
      </c>
      <c r="H51" s="19">
        <f t="shared" ref="H51" si="19">SUM(H44:H50)</f>
        <v>16.399999999999999</v>
      </c>
      <c r="I51" s="19">
        <f t="shared" ref="I51" si="20">SUM(I44:I50)</f>
        <v>78.789999999999992</v>
      </c>
      <c r="J51" s="19">
        <f t="shared" ref="J51:L51" si="21">SUM(J44:J50)</f>
        <v>528.6</v>
      </c>
      <c r="K51" s="25"/>
      <c r="L51" s="19">
        <f t="shared" si="21"/>
        <v>60.459999999999994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109</v>
      </c>
      <c r="F52" s="43">
        <v>80</v>
      </c>
      <c r="G52" s="43">
        <v>0.64</v>
      </c>
      <c r="H52" s="43">
        <v>4.8</v>
      </c>
      <c r="I52" s="43">
        <v>2.08</v>
      </c>
      <c r="J52" s="43">
        <v>54.4</v>
      </c>
      <c r="K52" s="44">
        <v>16</v>
      </c>
      <c r="L52" s="51">
        <v>8.42</v>
      </c>
    </row>
    <row r="53" spans="1:12" ht="14.5" x14ac:dyDescent="0.35">
      <c r="A53" s="23"/>
      <c r="B53" s="15"/>
      <c r="C53" s="11"/>
      <c r="D53" s="7" t="s">
        <v>27</v>
      </c>
      <c r="E53" s="42" t="s">
        <v>61</v>
      </c>
      <c r="F53" s="43">
        <v>200</v>
      </c>
      <c r="G53" s="43">
        <v>13.4</v>
      </c>
      <c r="H53" s="43">
        <v>9.6999999999999993</v>
      </c>
      <c r="I53" s="43">
        <v>13.4</v>
      </c>
      <c r="J53" s="43">
        <v>194</v>
      </c>
      <c r="K53" s="44">
        <v>128</v>
      </c>
      <c r="L53" s="43">
        <v>10.46</v>
      </c>
    </row>
    <row r="54" spans="1:12" ht="14.5" x14ac:dyDescent="0.35">
      <c r="A54" s="23"/>
      <c r="B54" s="15"/>
      <c r="C54" s="11"/>
      <c r="D54" s="7" t="s">
        <v>28</v>
      </c>
      <c r="E54" s="42" t="s">
        <v>63</v>
      </c>
      <c r="F54" s="43">
        <v>140</v>
      </c>
      <c r="G54" s="43">
        <v>13.7</v>
      </c>
      <c r="H54" s="43">
        <v>2.2999999999999998</v>
      </c>
      <c r="I54" s="43">
        <v>6.7</v>
      </c>
      <c r="J54" s="43">
        <v>103</v>
      </c>
      <c r="K54" s="44">
        <v>299</v>
      </c>
      <c r="L54" s="43">
        <v>57.65</v>
      </c>
    </row>
    <row r="55" spans="1:12" ht="14.5" x14ac:dyDescent="0.35">
      <c r="A55" s="23"/>
      <c r="B55" s="15"/>
      <c r="C55" s="11"/>
      <c r="D55" s="7" t="s">
        <v>29</v>
      </c>
      <c r="E55" s="42" t="s">
        <v>62</v>
      </c>
      <c r="F55" s="43">
        <v>150</v>
      </c>
      <c r="G55" s="43">
        <v>3.7</v>
      </c>
      <c r="H55" s="43">
        <v>5.4</v>
      </c>
      <c r="I55" s="43">
        <v>38.799999999999997</v>
      </c>
      <c r="J55" s="43">
        <v>219</v>
      </c>
      <c r="K55" s="44">
        <v>385</v>
      </c>
      <c r="L55" s="43">
        <v>11.97</v>
      </c>
    </row>
    <row r="56" spans="1:12" ht="14.5" x14ac:dyDescent="0.35">
      <c r="A56" s="23"/>
      <c r="B56" s="15"/>
      <c r="C56" s="11"/>
      <c r="D56" s="7" t="s">
        <v>30</v>
      </c>
      <c r="E56" s="42" t="s">
        <v>75</v>
      </c>
      <c r="F56" s="43">
        <v>200</v>
      </c>
      <c r="G56" s="43">
        <v>0.6</v>
      </c>
      <c r="H56" s="43">
        <v>0.1</v>
      </c>
      <c r="I56" s="43">
        <v>20.100000000000001</v>
      </c>
      <c r="J56" s="43">
        <v>84</v>
      </c>
      <c r="K56" s="44">
        <v>495</v>
      </c>
      <c r="L56" s="43">
        <v>2.84</v>
      </c>
    </row>
    <row r="57" spans="1:12" ht="14.5" x14ac:dyDescent="0.35">
      <c r="A57" s="23"/>
      <c r="B57" s="15"/>
      <c r="C57" s="11"/>
      <c r="D57" s="7" t="s">
        <v>31</v>
      </c>
      <c r="E57" s="42" t="s">
        <v>42</v>
      </c>
      <c r="F57" s="43">
        <v>30</v>
      </c>
      <c r="G57" s="43">
        <v>2.2999999999999998</v>
      </c>
      <c r="H57" s="43">
        <v>0.3</v>
      </c>
      <c r="I57" s="43">
        <v>14.5</v>
      </c>
      <c r="J57" s="43">
        <v>70</v>
      </c>
      <c r="K57" s="44">
        <v>573</v>
      </c>
      <c r="L57" s="43">
        <v>2.16</v>
      </c>
    </row>
    <row r="58" spans="1:12" ht="14.5" x14ac:dyDescent="0.35">
      <c r="A58" s="23"/>
      <c r="B58" s="15"/>
      <c r="C58" s="11"/>
      <c r="D58" s="7" t="s">
        <v>32</v>
      </c>
      <c r="E58" s="42" t="s">
        <v>44</v>
      </c>
      <c r="F58" s="43">
        <v>20</v>
      </c>
      <c r="G58" s="43">
        <v>1.4</v>
      </c>
      <c r="H58" s="43">
        <v>0.7</v>
      </c>
      <c r="I58" s="43">
        <v>9</v>
      </c>
      <c r="J58" s="43">
        <v>39</v>
      </c>
      <c r="K58" s="44">
        <v>574</v>
      </c>
      <c r="L58" s="43">
        <v>1.26</v>
      </c>
    </row>
    <row r="59" spans="1:12" ht="14.5" hidden="1" x14ac:dyDescent="0.3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 hidden="1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820</v>
      </c>
      <c r="G61" s="19">
        <f t="shared" ref="G61" si="22">SUM(G52:G60)</f>
        <v>35.739999999999995</v>
      </c>
      <c r="H61" s="19">
        <f t="shared" ref="H61" si="23">SUM(H52:H60)</f>
        <v>23.300000000000004</v>
      </c>
      <c r="I61" s="19">
        <f t="shared" ref="I61" si="24">SUM(I52:I60)</f>
        <v>104.58</v>
      </c>
      <c r="J61" s="19">
        <f t="shared" ref="J61:L61" si="25">SUM(J52:J60)</f>
        <v>763.4</v>
      </c>
      <c r="K61" s="25"/>
      <c r="L61" s="19">
        <f t="shared" si="25"/>
        <v>94.76</v>
      </c>
    </row>
    <row r="62" spans="1:12" ht="15.75" customHeight="1" x14ac:dyDescent="0.25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1325</v>
      </c>
      <c r="G62" s="32">
        <f t="shared" ref="G62" si="26">G51+G61</f>
        <v>52.47</v>
      </c>
      <c r="H62" s="32">
        <f t="shared" ref="H62" si="27">H51+H61</f>
        <v>39.700000000000003</v>
      </c>
      <c r="I62" s="32">
        <f t="shared" ref="I62" si="28">I51+I61</f>
        <v>183.37</v>
      </c>
      <c r="J62" s="32">
        <f t="shared" ref="J62:L62" si="29">J51+J61</f>
        <v>1292</v>
      </c>
      <c r="K62" s="32"/>
      <c r="L62" s="32">
        <f t="shared" si="29"/>
        <v>155.22</v>
      </c>
    </row>
    <row r="63" spans="1:12" ht="14.5" x14ac:dyDescent="0.35">
      <c r="A63" s="20">
        <v>1</v>
      </c>
      <c r="B63" s="21">
        <v>4</v>
      </c>
      <c r="C63" s="22" t="s">
        <v>20</v>
      </c>
      <c r="D63" s="5" t="s">
        <v>21</v>
      </c>
      <c r="E63" s="39" t="s">
        <v>51</v>
      </c>
      <c r="F63" s="40">
        <v>200</v>
      </c>
      <c r="G63" s="40">
        <v>17.23</v>
      </c>
      <c r="H63" s="40">
        <v>26.15</v>
      </c>
      <c r="I63" s="40">
        <v>4.3</v>
      </c>
      <c r="J63" s="40">
        <v>320</v>
      </c>
      <c r="K63" s="41">
        <v>268</v>
      </c>
      <c r="L63" s="40">
        <v>41.17</v>
      </c>
    </row>
    <row r="64" spans="1:12" ht="14.5" x14ac:dyDescent="0.35">
      <c r="A64" s="23"/>
      <c r="B64" s="15"/>
      <c r="C64" s="11"/>
      <c r="D64" s="6" t="s">
        <v>110</v>
      </c>
      <c r="E64" s="42" t="s">
        <v>52</v>
      </c>
      <c r="F64" s="43">
        <v>45</v>
      </c>
      <c r="G64" s="43">
        <v>1.6</v>
      </c>
      <c r="H64" s="43">
        <v>3.8</v>
      </c>
      <c r="I64" s="43">
        <v>23.4</v>
      </c>
      <c r="J64" s="43">
        <v>134</v>
      </c>
      <c r="K64" s="44">
        <v>72</v>
      </c>
      <c r="L64" s="43">
        <v>17.8</v>
      </c>
    </row>
    <row r="65" spans="1:12" ht="14.5" x14ac:dyDescent="0.35">
      <c r="A65" s="23"/>
      <c r="B65" s="15"/>
      <c r="C65" s="11"/>
      <c r="D65" s="7" t="s">
        <v>22</v>
      </c>
      <c r="E65" s="42" t="s">
        <v>53</v>
      </c>
      <c r="F65" s="43">
        <v>200</v>
      </c>
      <c r="G65" s="43">
        <v>1.6</v>
      </c>
      <c r="H65" s="43">
        <v>1.3</v>
      </c>
      <c r="I65" s="43">
        <v>11.5</v>
      </c>
      <c r="J65" s="43">
        <v>64</v>
      </c>
      <c r="K65" s="44">
        <v>460</v>
      </c>
      <c r="L65" s="43">
        <v>5.33</v>
      </c>
    </row>
    <row r="66" spans="1:12" ht="14.5" x14ac:dyDescent="0.35">
      <c r="A66" s="23"/>
      <c r="B66" s="15"/>
      <c r="C66" s="11"/>
      <c r="D66" s="7" t="s">
        <v>23</v>
      </c>
      <c r="E66" s="42" t="s">
        <v>42</v>
      </c>
      <c r="F66" s="43">
        <v>30</v>
      </c>
      <c r="G66" s="43">
        <v>2.2999999999999998</v>
      </c>
      <c r="H66" s="43">
        <v>0.3</v>
      </c>
      <c r="I66" s="43">
        <v>14.5</v>
      </c>
      <c r="J66" s="43">
        <v>70</v>
      </c>
      <c r="K66" s="44">
        <v>573</v>
      </c>
      <c r="L66" s="43">
        <v>1.98</v>
      </c>
    </row>
    <row r="67" spans="1:12" ht="14.5" x14ac:dyDescent="0.35">
      <c r="A67" s="23"/>
      <c r="B67" s="15"/>
      <c r="C67" s="11"/>
      <c r="D67" s="7" t="s">
        <v>100</v>
      </c>
      <c r="E67" s="42" t="s">
        <v>111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44</v>
      </c>
      <c r="K67" s="44">
        <v>82</v>
      </c>
      <c r="L67" s="43">
        <v>31.8</v>
      </c>
    </row>
    <row r="68" spans="1:12" ht="14.5" hidden="1" x14ac:dyDescent="0.3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5" hidden="1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575</v>
      </c>
      <c r="G70" s="19">
        <f t="shared" ref="G70" si="30">SUM(G63:G69)</f>
        <v>23.130000000000003</v>
      </c>
      <c r="H70" s="19">
        <f t="shared" ref="H70" si="31">SUM(H63:H69)</f>
        <v>31.95</v>
      </c>
      <c r="I70" s="19">
        <f t="shared" ref="I70" si="32">SUM(I63:I69)</f>
        <v>63.5</v>
      </c>
      <c r="J70" s="19">
        <f t="shared" ref="J70:L70" si="33">SUM(J63:J69)</f>
        <v>632</v>
      </c>
      <c r="K70" s="25"/>
      <c r="L70" s="19">
        <f t="shared" si="33"/>
        <v>98.08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91</v>
      </c>
      <c r="F71" s="43">
        <v>80</v>
      </c>
      <c r="G71" s="43">
        <v>0.64</v>
      </c>
      <c r="H71" s="43">
        <v>4.8</v>
      </c>
      <c r="I71" s="43">
        <v>2.08</v>
      </c>
      <c r="J71" s="43">
        <v>54.4</v>
      </c>
      <c r="K71" s="44">
        <v>15</v>
      </c>
      <c r="L71" s="43">
        <v>20.59</v>
      </c>
    </row>
    <row r="72" spans="1:12" ht="14.5" x14ac:dyDescent="0.35">
      <c r="A72" s="23"/>
      <c r="B72" s="15"/>
      <c r="C72" s="11"/>
      <c r="D72" s="7" t="s">
        <v>27</v>
      </c>
      <c r="E72" s="42" t="s">
        <v>54</v>
      </c>
      <c r="F72" s="43">
        <v>200</v>
      </c>
      <c r="G72" s="43">
        <v>2.08</v>
      </c>
      <c r="H72" s="43">
        <v>8.7200000000000006</v>
      </c>
      <c r="I72" s="43">
        <v>10.6</v>
      </c>
      <c r="J72" s="43">
        <v>87.6</v>
      </c>
      <c r="K72" s="44">
        <v>100</v>
      </c>
      <c r="L72" s="43">
        <v>10.55</v>
      </c>
    </row>
    <row r="73" spans="1:12" ht="14.5" x14ac:dyDescent="0.35">
      <c r="A73" s="23"/>
      <c r="B73" s="15"/>
      <c r="C73" s="11"/>
      <c r="D73" s="7" t="s">
        <v>28</v>
      </c>
      <c r="E73" s="42" t="s">
        <v>55</v>
      </c>
      <c r="F73" s="43">
        <v>200</v>
      </c>
      <c r="G73" s="43">
        <v>13.7</v>
      </c>
      <c r="H73" s="43">
        <v>7.4</v>
      </c>
      <c r="I73" s="43">
        <v>0.6</v>
      </c>
      <c r="J73" s="43">
        <v>254</v>
      </c>
      <c r="K73" s="44">
        <v>256</v>
      </c>
      <c r="L73" s="43">
        <v>12.28</v>
      </c>
    </row>
    <row r="74" spans="1:12" ht="14.5" x14ac:dyDescent="0.35">
      <c r="A74" s="23"/>
      <c r="B74" s="15"/>
      <c r="C74" s="11"/>
      <c r="D74" s="7" t="s">
        <v>29</v>
      </c>
      <c r="E74" s="42" t="s">
        <v>112</v>
      </c>
      <c r="F74" s="43">
        <v>130</v>
      </c>
      <c r="G74" s="43">
        <v>19.7</v>
      </c>
      <c r="H74" s="43">
        <v>18.7</v>
      </c>
      <c r="I74" s="43">
        <v>1.2</v>
      </c>
      <c r="J74" s="43">
        <v>252</v>
      </c>
      <c r="K74" s="44" t="s">
        <v>56</v>
      </c>
      <c r="L74" s="43">
        <v>68.98</v>
      </c>
    </row>
    <row r="75" spans="1:12" ht="14.5" x14ac:dyDescent="0.35">
      <c r="A75" s="23"/>
      <c r="B75" s="15"/>
      <c r="C75" s="11"/>
      <c r="D75" s="7" t="s">
        <v>30</v>
      </c>
      <c r="E75" s="42" t="s">
        <v>113</v>
      </c>
      <c r="F75" s="43">
        <v>200</v>
      </c>
      <c r="G75" s="43">
        <v>0</v>
      </c>
      <c r="H75" s="43">
        <v>0</v>
      </c>
      <c r="I75" s="43">
        <v>15</v>
      </c>
      <c r="J75" s="43">
        <v>60</v>
      </c>
      <c r="K75" s="44">
        <v>484</v>
      </c>
      <c r="L75" s="43">
        <v>2.63</v>
      </c>
    </row>
    <row r="76" spans="1:12" ht="14.5" x14ac:dyDescent="0.35">
      <c r="A76" s="23"/>
      <c r="B76" s="15"/>
      <c r="C76" s="11"/>
      <c r="D76" s="7" t="s">
        <v>31</v>
      </c>
      <c r="E76" s="42" t="s">
        <v>42</v>
      </c>
      <c r="F76" s="43">
        <v>30</v>
      </c>
      <c r="G76" s="43">
        <v>2.2999999999999998</v>
      </c>
      <c r="H76" s="43">
        <v>0.3</v>
      </c>
      <c r="I76" s="43">
        <v>14.5</v>
      </c>
      <c r="J76" s="43">
        <v>70</v>
      </c>
      <c r="K76" s="44">
        <v>573</v>
      </c>
      <c r="L76" s="43">
        <v>1.98</v>
      </c>
    </row>
    <row r="77" spans="1:12" ht="14.5" x14ac:dyDescent="0.35">
      <c r="A77" s="23"/>
      <c r="B77" s="15"/>
      <c r="C77" s="11"/>
      <c r="D77" s="7" t="s">
        <v>32</v>
      </c>
      <c r="E77" s="42" t="s">
        <v>44</v>
      </c>
      <c r="F77" s="43">
        <v>20</v>
      </c>
      <c r="G77" s="43">
        <v>1.4</v>
      </c>
      <c r="H77" s="43">
        <v>0.7</v>
      </c>
      <c r="I77" s="43">
        <v>9</v>
      </c>
      <c r="J77" s="43">
        <v>39</v>
      </c>
      <c r="K77" s="44">
        <v>574</v>
      </c>
      <c r="L77" s="43">
        <v>1.9</v>
      </c>
    </row>
    <row r="78" spans="1:12" ht="14.5" hidden="1" x14ac:dyDescent="0.3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 hidden="1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860</v>
      </c>
      <c r="G80" s="19">
        <f t="shared" ref="G80" si="34">SUM(G71:G79)</f>
        <v>39.819999999999993</v>
      </c>
      <c r="H80" s="19">
        <f t="shared" ref="H80" si="35">SUM(H71:H79)</f>
        <v>40.620000000000005</v>
      </c>
      <c r="I80" s="19">
        <f t="shared" ref="I80" si="36">SUM(I71:I79)</f>
        <v>52.98</v>
      </c>
      <c r="J80" s="19">
        <f t="shared" ref="J80:L80" si="37">SUM(J71:J79)</f>
        <v>817</v>
      </c>
      <c r="K80" s="25"/>
      <c r="L80" s="19">
        <f t="shared" si="37"/>
        <v>118.91000000000001</v>
      </c>
    </row>
    <row r="81" spans="1:12" ht="15.75" customHeight="1" x14ac:dyDescent="0.25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1435</v>
      </c>
      <c r="G81" s="32">
        <f t="shared" ref="G81" si="38">G70+G80</f>
        <v>62.949999999999996</v>
      </c>
      <c r="H81" s="32">
        <f t="shared" ref="H81" si="39">H70+H80</f>
        <v>72.570000000000007</v>
      </c>
      <c r="I81" s="32">
        <f t="shared" ref="I81" si="40">I70+I80</f>
        <v>116.47999999999999</v>
      </c>
      <c r="J81" s="32">
        <f t="shared" ref="J81:L81" si="41">J70+J80</f>
        <v>1449</v>
      </c>
      <c r="K81" s="32"/>
      <c r="L81" s="32">
        <f t="shared" si="41"/>
        <v>216.99</v>
      </c>
    </row>
    <row r="82" spans="1:12" ht="14.5" x14ac:dyDescent="0.35">
      <c r="A82" s="20">
        <v>1</v>
      </c>
      <c r="B82" s="21">
        <v>5</v>
      </c>
      <c r="C82" s="22" t="s">
        <v>20</v>
      </c>
      <c r="D82" s="5" t="s">
        <v>21</v>
      </c>
      <c r="E82" s="39" t="s">
        <v>64</v>
      </c>
      <c r="F82" s="40">
        <v>205</v>
      </c>
      <c r="G82" s="40">
        <v>7.46</v>
      </c>
      <c r="H82" s="40">
        <v>6.64</v>
      </c>
      <c r="I82" s="40">
        <v>36.26</v>
      </c>
      <c r="J82" s="40">
        <v>234.6</v>
      </c>
      <c r="K82" s="41">
        <v>232</v>
      </c>
      <c r="L82" s="40">
        <v>14.98</v>
      </c>
    </row>
    <row r="83" spans="1:12" ht="14.5" x14ac:dyDescent="0.35">
      <c r="A83" s="23"/>
      <c r="B83" s="15"/>
      <c r="C83" s="11"/>
      <c r="D83" s="6" t="s">
        <v>83</v>
      </c>
      <c r="E83" s="42" t="s">
        <v>93</v>
      </c>
      <c r="F83" s="43">
        <v>10</v>
      </c>
      <c r="G83" s="43">
        <v>0.05</v>
      </c>
      <c r="H83" s="43">
        <v>7.25</v>
      </c>
      <c r="I83" s="43">
        <v>0.8</v>
      </c>
      <c r="J83" s="43">
        <v>74.8</v>
      </c>
      <c r="K83" s="44">
        <v>69</v>
      </c>
      <c r="L83" s="43">
        <v>10.55</v>
      </c>
    </row>
    <row r="84" spans="1:12" ht="14.5" x14ac:dyDescent="0.35">
      <c r="A84" s="23"/>
      <c r="B84" s="15"/>
      <c r="C84" s="11"/>
      <c r="D84" s="7" t="s">
        <v>22</v>
      </c>
      <c r="E84" s="42" t="s">
        <v>46</v>
      </c>
      <c r="F84" s="43">
        <v>200</v>
      </c>
      <c r="G84" s="43">
        <v>1.4</v>
      </c>
      <c r="H84" s="43">
        <v>1.2</v>
      </c>
      <c r="I84" s="43">
        <v>11.4</v>
      </c>
      <c r="J84" s="43">
        <v>63</v>
      </c>
      <c r="K84" s="44">
        <v>464</v>
      </c>
      <c r="L84" s="43">
        <v>5.33</v>
      </c>
    </row>
    <row r="85" spans="1:12" ht="14.5" x14ac:dyDescent="0.35">
      <c r="A85" s="23"/>
      <c r="B85" s="15"/>
      <c r="C85" s="11"/>
      <c r="D85" s="7" t="s">
        <v>23</v>
      </c>
      <c r="E85" s="42" t="s">
        <v>42</v>
      </c>
      <c r="F85" s="43">
        <v>30</v>
      </c>
      <c r="G85" s="43">
        <v>2.2999999999999998</v>
      </c>
      <c r="H85" s="43">
        <v>0.3</v>
      </c>
      <c r="I85" s="43">
        <v>14.5</v>
      </c>
      <c r="J85" s="43">
        <v>70</v>
      </c>
      <c r="K85" s="44"/>
      <c r="L85" s="43">
        <v>1.98</v>
      </c>
    </row>
    <row r="86" spans="1:12" ht="14.5" hidden="1" x14ac:dyDescent="0.3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5" x14ac:dyDescent="0.35">
      <c r="A87" s="23"/>
      <c r="B87" s="15"/>
      <c r="C87" s="11"/>
      <c r="D87" s="50" t="s">
        <v>58</v>
      </c>
      <c r="E87" s="42" t="s">
        <v>118</v>
      </c>
      <c r="F87" s="43">
        <v>125</v>
      </c>
      <c r="G87" s="43">
        <v>3.75</v>
      </c>
      <c r="H87" s="43">
        <v>3.75</v>
      </c>
      <c r="I87" s="43">
        <v>28.5</v>
      </c>
      <c r="J87" s="43">
        <v>91.67</v>
      </c>
      <c r="K87" s="44"/>
      <c r="L87" s="43">
        <v>28.35</v>
      </c>
    </row>
    <row r="88" spans="1:12" ht="14.5" hidden="1" x14ac:dyDescent="0.3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570</v>
      </c>
      <c r="G89" s="19">
        <f t="shared" ref="G89" si="42">SUM(G82:G88)</f>
        <v>14.96</v>
      </c>
      <c r="H89" s="19">
        <f t="shared" ref="H89" si="43">SUM(H82:H88)</f>
        <v>19.14</v>
      </c>
      <c r="I89" s="19">
        <f t="shared" ref="I89" si="44">SUM(I82:I88)</f>
        <v>91.46</v>
      </c>
      <c r="J89" s="19">
        <f t="shared" ref="J89:L89" si="45">SUM(J82:J88)</f>
        <v>534.06999999999994</v>
      </c>
      <c r="K89" s="25"/>
      <c r="L89" s="19">
        <f t="shared" si="45"/>
        <v>61.19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4.5" x14ac:dyDescent="0.35">
      <c r="A91" s="23"/>
      <c r="B91" s="15"/>
      <c r="C91" s="11"/>
      <c r="D91" s="7" t="s">
        <v>27</v>
      </c>
      <c r="E91" s="42" t="s">
        <v>65</v>
      </c>
      <c r="F91" s="43">
        <v>200</v>
      </c>
      <c r="G91" s="43">
        <v>1.48</v>
      </c>
      <c r="H91" s="43">
        <v>3.54</v>
      </c>
      <c r="I91" s="43">
        <v>5.56</v>
      </c>
      <c r="J91" s="43">
        <v>60</v>
      </c>
      <c r="K91" s="44">
        <v>95</v>
      </c>
      <c r="L91" s="43">
        <v>9.35</v>
      </c>
    </row>
    <row r="92" spans="1:12" ht="14.5" x14ac:dyDescent="0.35">
      <c r="A92" s="23"/>
      <c r="B92" s="15"/>
      <c r="C92" s="11"/>
      <c r="D92" s="7" t="s">
        <v>28</v>
      </c>
      <c r="E92" s="42" t="s">
        <v>67</v>
      </c>
      <c r="F92" s="43">
        <v>140</v>
      </c>
      <c r="G92" s="43">
        <v>12.3</v>
      </c>
      <c r="H92" s="43">
        <v>10.9</v>
      </c>
      <c r="I92" s="43">
        <v>15.9</v>
      </c>
      <c r="J92" s="43">
        <v>211</v>
      </c>
      <c r="K92" s="44" t="s">
        <v>68</v>
      </c>
      <c r="L92" s="43">
        <v>67.64</v>
      </c>
    </row>
    <row r="93" spans="1:12" ht="14.5" x14ac:dyDescent="0.35">
      <c r="A93" s="23"/>
      <c r="B93" s="15"/>
      <c r="C93" s="11"/>
      <c r="D93" s="7" t="s">
        <v>29</v>
      </c>
      <c r="E93" s="42" t="s">
        <v>66</v>
      </c>
      <c r="F93" s="43">
        <v>150</v>
      </c>
      <c r="G93" s="43">
        <v>16.5</v>
      </c>
      <c r="H93" s="43">
        <v>1.2</v>
      </c>
      <c r="I93" s="43">
        <v>29.7</v>
      </c>
      <c r="J93" s="43">
        <v>195</v>
      </c>
      <c r="K93" s="44">
        <v>388</v>
      </c>
      <c r="L93" s="43">
        <v>11.48</v>
      </c>
    </row>
    <row r="94" spans="1:12" ht="14.5" x14ac:dyDescent="0.35">
      <c r="A94" s="23"/>
      <c r="B94" s="15"/>
      <c r="C94" s="11"/>
      <c r="D94" s="7" t="s">
        <v>30</v>
      </c>
      <c r="E94" s="42" t="s">
        <v>101</v>
      </c>
      <c r="F94" s="43">
        <v>200</v>
      </c>
      <c r="G94" s="43">
        <v>0</v>
      </c>
      <c r="H94" s="43">
        <v>0</v>
      </c>
      <c r="I94" s="43">
        <v>24</v>
      </c>
      <c r="J94" s="43">
        <v>60</v>
      </c>
      <c r="K94" s="44">
        <v>504</v>
      </c>
      <c r="L94" s="43">
        <v>12.63</v>
      </c>
    </row>
    <row r="95" spans="1:12" ht="14.5" x14ac:dyDescent="0.35">
      <c r="A95" s="23"/>
      <c r="B95" s="15"/>
      <c r="C95" s="11"/>
      <c r="D95" s="7" t="s">
        <v>31</v>
      </c>
      <c r="E95" s="42" t="s">
        <v>42</v>
      </c>
      <c r="F95" s="43">
        <v>30</v>
      </c>
      <c r="G95" s="43">
        <v>2.2999999999999998</v>
      </c>
      <c r="H95" s="43">
        <v>0.3</v>
      </c>
      <c r="I95" s="43">
        <v>14.5</v>
      </c>
      <c r="J95" s="43">
        <v>70</v>
      </c>
      <c r="K95" s="44">
        <v>573</v>
      </c>
      <c r="L95" s="43">
        <v>1.98</v>
      </c>
    </row>
    <row r="96" spans="1:12" ht="14.5" x14ac:dyDescent="0.35">
      <c r="A96" s="23"/>
      <c r="B96" s="15"/>
      <c r="C96" s="11"/>
      <c r="D96" s="7" t="s">
        <v>32</v>
      </c>
      <c r="E96" s="42" t="s">
        <v>44</v>
      </c>
      <c r="F96" s="43">
        <v>20</v>
      </c>
      <c r="G96" s="43">
        <v>1.4</v>
      </c>
      <c r="H96" s="43">
        <v>0.7</v>
      </c>
      <c r="I96" s="43">
        <v>9</v>
      </c>
      <c r="J96" s="43">
        <v>39</v>
      </c>
      <c r="K96" s="44">
        <v>574</v>
      </c>
      <c r="L96" s="43">
        <v>1.9</v>
      </c>
    </row>
    <row r="97" spans="1:12" ht="14.5" hidden="1" x14ac:dyDescent="0.3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5" hidden="1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740</v>
      </c>
      <c r="G99" s="19">
        <f t="shared" ref="G99" si="46">SUM(G90:G98)</f>
        <v>33.979999999999997</v>
      </c>
      <c r="H99" s="19">
        <f t="shared" ref="H99" si="47">SUM(H90:H98)</f>
        <v>16.64</v>
      </c>
      <c r="I99" s="19">
        <f t="shared" ref="I99" si="48">SUM(I90:I98)</f>
        <v>98.66</v>
      </c>
      <c r="J99" s="19">
        <f t="shared" ref="J99:L99" si="49">SUM(J90:J98)</f>
        <v>635</v>
      </c>
      <c r="K99" s="25"/>
      <c r="L99" s="19">
        <f t="shared" si="49"/>
        <v>104.98</v>
      </c>
    </row>
    <row r="100" spans="1:12" ht="15.75" customHeight="1" x14ac:dyDescent="0.25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1310</v>
      </c>
      <c r="G100" s="32">
        <f t="shared" ref="G100" si="50">G89+G99</f>
        <v>48.94</v>
      </c>
      <c r="H100" s="32">
        <f t="shared" ref="H100" si="51">H89+H99</f>
        <v>35.78</v>
      </c>
      <c r="I100" s="32">
        <f t="shared" ref="I100" si="52">I89+I99</f>
        <v>190.12</v>
      </c>
      <c r="J100" s="32">
        <f t="shared" ref="J100:L100" si="53">J89+J99</f>
        <v>1169.07</v>
      </c>
      <c r="K100" s="32"/>
      <c r="L100" s="32">
        <f t="shared" si="53"/>
        <v>166.17000000000002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39" t="s">
        <v>69</v>
      </c>
      <c r="F101" s="40">
        <v>205</v>
      </c>
      <c r="G101" s="40">
        <v>5.6</v>
      </c>
      <c r="H101" s="40">
        <v>6.8</v>
      </c>
      <c r="I101" s="40">
        <v>32.6</v>
      </c>
      <c r="J101" s="40">
        <v>214</v>
      </c>
      <c r="K101" s="41">
        <v>234</v>
      </c>
      <c r="L101" s="40">
        <v>16.079999999999998</v>
      </c>
    </row>
    <row r="102" spans="1:12" ht="14.5" x14ac:dyDescent="0.35">
      <c r="A102" s="23"/>
      <c r="B102" s="15"/>
      <c r="C102" s="11"/>
      <c r="D102" s="6" t="s">
        <v>40</v>
      </c>
      <c r="E102" s="42" t="s">
        <v>93</v>
      </c>
      <c r="F102" s="43">
        <v>10</v>
      </c>
      <c r="G102" s="43">
        <v>0.05</v>
      </c>
      <c r="H102" s="43">
        <v>7.25</v>
      </c>
      <c r="I102" s="43">
        <v>0.8</v>
      </c>
      <c r="J102" s="43">
        <v>74.8</v>
      </c>
      <c r="K102" s="44">
        <v>69</v>
      </c>
      <c r="L102" s="43">
        <v>10.55</v>
      </c>
    </row>
    <row r="103" spans="1:12" ht="14.5" x14ac:dyDescent="0.35">
      <c r="A103" s="23"/>
      <c r="B103" s="15"/>
      <c r="C103" s="11"/>
      <c r="D103" s="7" t="s">
        <v>22</v>
      </c>
      <c r="E103" s="42" t="s">
        <v>60</v>
      </c>
      <c r="F103" s="43">
        <v>200</v>
      </c>
      <c r="G103" s="43">
        <v>0.2</v>
      </c>
      <c r="H103" s="43">
        <v>0.1</v>
      </c>
      <c r="I103" s="43">
        <v>9.3000000000000007</v>
      </c>
      <c r="J103" s="43">
        <v>38</v>
      </c>
      <c r="K103" s="44">
        <v>457</v>
      </c>
      <c r="L103" s="43">
        <v>1.5</v>
      </c>
    </row>
    <row r="104" spans="1:12" ht="14.5" x14ac:dyDescent="0.35">
      <c r="A104" s="23"/>
      <c r="B104" s="15"/>
      <c r="C104" s="11"/>
      <c r="D104" s="7" t="s">
        <v>23</v>
      </c>
      <c r="E104" s="42" t="s">
        <v>42</v>
      </c>
      <c r="F104" s="43">
        <v>30</v>
      </c>
      <c r="G104" s="43">
        <v>2.2999999999999998</v>
      </c>
      <c r="H104" s="43">
        <v>0.3</v>
      </c>
      <c r="I104" s="43">
        <v>14.5</v>
      </c>
      <c r="J104" s="43">
        <v>70</v>
      </c>
      <c r="K104" s="44">
        <v>573</v>
      </c>
      <c r="L104" s="43">
        <v>1.98</v>
      </c>
    </row>
    <row r="105" spans="1:12" ht="14.5" x14ac:dyDescent="0.35">
      <c r="A105" s="23"/>
      <c r="B105" s="15"/>
      <c r="C105" s="11"/>
      <c r="D105" s="7"/>
      <c r="E105" s="42" t="s">
        <v>57</v>
      </c>
      <c r="F105" s="43">
        <v>25</v>
      </c>
      <c r="G105" s="43">
        <v>5.75</v>
      </c>
      <c r="H105" s="43">
        <v>7.38</v>
      </c>
      <c r="I105" s="43">
        <v>0</v>
      </c>
      <c r="J105" s="43">
        <v>89.5</v>
      </c>
      <c r="K105" s="44">
        <v>75</v>
      </c>
      <c r="L105" s="43">
        <v>8.9</v>
      </c>
    </row>
    <row r="106" spans="1:12" ht="14.5" x14ac:dyDescent="0.35">
      <c r="A106" s="23"/>
      <c r="B106" s="15"/>
      <c r="C106" s="11"/>
      <c r="D106" s="7"/>
      <c r="E106" s="42" t="s">
        <v>114</v>
      </c>
      <c r="F106" s="43">
        <v>30</v>
      </c>
      <c r="G106" s="43">
        <v>1.3</v>
      </c>
      <c r="H106" s="43">
        <v>5.4</v>
      </c>
      <c r="I106" s="43">
        <v>18.899999999999999</v>
      </c>
      <c r="J106" s="43">
        <v>124</v>
      </c>
      <c r="K106" s="44"/>
      <c r="L106" s="43">
        <v>22</v>
      </c>
    </row>
    <row r="107" spans="1:12" ht="14.5" hidden="1" x14ac:dyDescent="0.3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15.2</v>
      </c>
      <c r="H108" s="19">
        <f t="shared" si="54"/>
        <v>27.230000000000004</v>
      </c>
      <c r="I108" s="19">
        <f t="shared" si="54"/>
        <v>76.099999999999994</v>
      </c>
      <c r="J108" s="19">
        <f t="shared" si="54"/>
        <v>610.29999999999995</v>
      </c>
      <c r="K108" s="25"/>
      <c r="L108" s="19">
        <f t="shared" ref="L108" si="55">SUM(L101:L107)</f>
        <v>61.01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70</v>
      </c>
      <c r="F109" s="43">
        <v>80</v>
      </c>
      <c r="G109" s="43">
        <v>1.1200000000000001</v>
      </c>
      <c r="H109" s="43">
        <v>4.88</v>
      </c>
      <c r="I109" s="43">
        <v>6.08</v>
      </c>
      <c r="J109" s="43">
        <v>7.28</v>
      </c>
      <c r="K109" s="44">
        <v>26</v>
      </c>
      <c r="L109" s="43">
        <v>6.04</v>
      </c>
    </row>
    <row r="110" spans="1:12" ht="14.5" x14ac:dyDescent="0.35">
      <c r="A110" s="23"/>
      <c r="B110" s="15"/>
      <c r="C110" s="11"/>
      <c r="D110" s="7" t="s">
        <v>27</v>
      </c>
      <c r="E110" s="42" t="s">
        <v>94</v>
      </c>
      <c r="F110" s="43">
        <v>200</v>
      </c>
      <c r="G110" s="43">
        <v>7.44</v>
      </c>
      <c r="H110" s="43">
        <v>9.1199999999999992</v>
      </c>
      <c r="I110" s="43">
        <v>8.0399999999999991</v>
      </c>
      <c r="J110" s="43">
        <v>144</v>
      </c>
      <c r="K110" s="44">
        <v>122</v>
      </c>
      <c r="L110" s="43">
        <v>28.51</v>
      </c>
    </row>
    <row r="111" spans="1:12" ht="14.5" x14ac:dyDescent="0.35">
      <c r="A111" s="23"/>
      <c r="B111" s="15"/>
      <c r="C111" s="11"/>
      <c r="D111" s="7" t="s">
        <v>28</v>
      </c>
      <c r="E111" s="42" t="s">
        <v>71</v>
      </c>
      <c r="F111" s="43">
        <v>200</v>
      </c>
      <c r="G111" s="43">
        <v>18.8</v>
      </c>
      <c r="H111" s="43">
        <v>14.3</v>
      </c>
      <c r="I111" s="43">
        <v>25.8</v>
      </c>
      <c r="J111" s="43">
        <v>307</v>
      </c>
      <c r="K111" s="44">
        <v>328</v>
      </c>
      <c r="L111" s="43">
        <v>73.23</v>
      </c>
    </row>
    <row r="112" spans="1:12" ht="14.5" hidden="1" x14ac:dyDescent="0.3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5" x14ac:dyDescent="0.35">
      <c r="A113" s="23"/>
      <c r="B113" s="15"/>
      <c r="C113" s="11"/>
      <c r="D113" s="7" t="s">
        <v>30</v>
      </c>
      <c r="E113" s="42" t="s">
        <v>50</v>
      </c>
      <c r="F113" s="43">
        <v>200</v>
      </c>
      <c r="G113" s="43">
        <v>0.3</v>
      </c>
      <c r="H113" s="43">
        <v>0.01</v>
      </c>
      <c r="I113" s="43">
        <v>17.5</v>
      </c>
      <c r="J113" s="43">
        <v>72</v>
      </c>
      <c r="K113" s="44">
        <v>494</v>
      </c>
      <c r="L113" s="43">
        <v>2.68</v>
      </c>
    </row>
    <row r="114" spans="1:12" ht="14.5" x14ac:dyDescent="0.35">
      <c r="A114" s="23"/>
      <c r="B114" s="15"/>
      <c r="C114" s="11"/>
      <c r="D114" s="7" t="s">
        <v>31</v>
      </c>
      <c r="E114" s="42" t="s">
        <v>42</v>
      </c>
      <c r="F114" s="43">
        <v>30</v>
      </c>
      <c r="G114" s="43">
        <v>2.2999999999999998</v>
      </c>
      <c r="H114" s="43">
        <v>0.3</v>
      </c>
      <c r="I114" s="43">
        <v>14.5</v>
      </c>
      <c r="J114" s="43">
        <v>70</v>
      </c>
      <c r="K114" s="44">
        <v>573</v>
      </c>
      <c r="L114" s="43">
        <v>1.98</v>
      </c>
    </row>
    <row r="115" spans="1:12" ht="14.5" x14ac:dyDescent="0.35">
      <c r="A115" s="23"/>
      <c r="B115" s="15"/>
      <c r="C115" s="11"/>
      <c r="D115" s="7" t="s">
        <v>32</v>
      </c>
      <c r="E115" s="42" t="s">
        <v>44</v>
      </c>
      <c r="F115" s="43">
        <v>20</v>
      </c>
      <c r="G115" s="43">
        <v>1.4</v>
      </c>
      <c r="H115" s="43">
        <v>0.7</v>
      </c>
      <c r="I115" s="43">
        <v>9</v>
      </c>
      <c r="J115" s="43">
        <v>39</v>
      </c>
      <c r="K115" s="44">
        <v>574</v>
      </c>
      <c r="L115" s="43">
        <v>1.9</v>
      </c>
    </row>
    <row r="116" spans="1:12" ht="14.5" hidden="1" x14ac:dyDescent="0.3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5" hidden="1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730</v>
      </c>
      <c r="G118" s="19">
        <f t="shared" ref="G118:J118" si="56">SUM(G109:G117)</f>
        <v>31.36</v>
      </c>
      <c r="H118" s="19">
        <f t="shared" si="56"/>
        <v>29.310000000000002</v>
      </c>
      <c r="I118" s="19">
        <f t="shared" si="56"/>
        <v>80.92</v>
      </c>
      <c r="J118" s="19">
        <f t="shared" si="56"/>
        <v>639.28</v>
      </c>
      <c r="K118" s="25"/>
      <c r="L118" s="19">
        <f t="shared" ref="L118" si="57">SUM(L109:L117)</f>
        <v>114.34000000000002</v>
      </c>
    </row>
    <row r="119" spans="1:12" ht="14.5" x14ac:dyDescent="0.25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1230</v>
      </c>
      <c r="G119" s="32">
        <f t="shared" ref="G119" si="58">G108+G118</f>
        <v>46.56</v>
      </c>
      <c r="H119" s="32">
        <f t="shared" ref="H119" si="59">H108+H118</f>
        <v>56.540000000000006</v>
      </c>
      <c r="I119" s="32">
        <f t="shared" ref="I119" si="60">I108+I118</f>
        <v>157.01999999999998</v>
      </c>
      <c r="J119" s="32">
        <f t="shared" ref="J119:L119" si="61">J108+J118</f>
        <v>1249.58</v>
      </c>
      <c r="K119" s="32"/>
      <c r="L119" s="32">
        <f t="shared" si="61"/>
        <v>175.35000000000002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39" t="s">
        <v>45</v>
      </c>
      <c r="F120" s="40">
        <v>200</v>
      </c>
      <c r="G120" s="40">
        <v>31.8</v>
      </c>
      <c r="H120" s="40">
        <v>15.4</v>
      </c>
      <c r="I120" s="40">
        <v>30</v>
      </c>
      <c r="J120" s="40">
        <v>388</v>
      </c>
      <c r="K120" s="41">
        <v>279</v>
      </c>
      <c r="L120" s="40">
        <v>62.48</v>
      </c>
    </row>
    <row r="121" spans="1:12" ht="14.5" x14ac:dyDescent="0.35">
      <c r="A121" s="14"/>
      <c r="B121" s="15"/>
      <c r="C121" s="11"/>
      <c r="D121" s="6" t="s">
        <v>104</v>
      </c>
      <c r="E121" s="42" t="s">
        <v>115</v>
      </c>
      <c r="F121" s="43">
        <v>80</v>
      </c>
      <c r="G121" s="43">
        <v>5.46</v>
      </c>
      <c r="H121" s="43">
        <v>5.6</v>
      </c>
      <c r="I121" s="43">
        <v>38</v>
      </c>
      <c r="J121" s="43">
        <v>224</v>
      </c>
      <c r="K121" s="44">
        <v>545</v>
      </c>
      <c r="L121" s="43">
        <v>28</v>
      </c>
    </row>
    <row r="122" spans="1:12" ht="14.5" x14ac:dyDescent="0.35">
      <c r="A122" s="14"/>
      <c r="B122" s="15"/>
      <c r="C122" s="11"/>
      <c r="D122" s="7" t="s">
        <v>22</v>
      </c>
      <c r="E122" s="42" t="s">
        <v>53</v>
      </c>
      <c r="F122" s="43">
        <v>200</v>
      </c>
      <c r="G122" s="43">
        <v>1.6</v>
      </c>
      <c r="H122" s="43">
        <v>1.3</v>
      </c>
      <c r="I122" s="43">
        <v>11.5</v>
      </c>
      <c r="J122" s="43">
        <v>64</v>
      </c>
      <c r="K122" s="44">
        <v>460</v>
      </c>
      <c r="L122" s="43">
        <v>5.33</v>
      </c>
    </row>
    <row r="123" spans="1:12" ht="14.5" x14ac:dyDescent="0.35">
      <c r="A123" s="14"/>
      <c r="B123" s="15"/>
      <c r="C123" s="11"/>
      <c r="D123" s="7" t="s">
        <v>23</v>
      </c>
      <c r="E123" s="42" t="s">
        <v>42</v>
      </c>
      <c r="F123" s="43">
        <v>30</v>
      </c>
      <c r="G123" s="43">
        <v>2.2999999999999998</v>
      </c>
      <c r="H123" s="43">
        <v>0.3</v>
      </c>
      <c r="I123" s="43">
        <v>14.5</v>
      </c>
      <c r="J123" s="43">
        <v>70</v>
      </c>
      <c r="K123" s="44">
        <v>573</v>
      </c>
      <c r="L123" s="43">
        <v>1.98</v>
      </c>
    </row>
    <row r="124" spans="1:12" ht="14.5" hidden="1" x14ac:dyDescent="0.35">
      <c r="A124" s="14" t="s">
        <v>116</v>
      </c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4.5" hidden="1" x14ac:dyDescent="0.35">
      <c r="A125" s="14"/>
      <c r="B125" s="15"/>
      <c r="C125" s="11"/>
      <c r="D125" s="50"/>
      <c r="E125" s="42"/>
      <c r="F125" s="43"/>
      <c r="G125" s="43"/>
      <c r="H125" s="43"/>
      <c r="I125" s="43"/>
      <c r="J125" s="43"/>
      <c r="K125" s="44"/>
      <c r="L125" s="43"/>
    </row>
    <row r="126" spans="1:12" ht="14.5" x14ac:dyDescent="0.35">
      <c r="A126" s="14"/>
      <c r="B126" s="15"/>
      <c r="C126" s="11"/>
      <c r="D126" s="6" t="s">
        <v>58</v>
      </c>
      <c r="E126" s="42" t="s">
        <v>118</v>
      </c>
      <c r="F126" s="43">
        <v>125</v>
      </c>
      <c r="G126" s="43">
        <v>3.75</v>
      </c>
      <c r="H126" s="43">
        <v>3.75</v>
      </c>
      <c r="I126" s="43">
        <v>28.5</v>
      </c>
      <c r="J126" s="43">
        <v>91.67</v>
      </c>
      <c r="K126" s="44"/>
      <c r="L126" s="43">
        <v>28.35</v>
      </c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635</v>
      </c>
      <c r="G127" s="19">
        <f t="shared" ref="G127:J127" si="62">SUM(G120:G126)</f>
        <v>44.91</v>
      </c>
      <c r="H127" s="19">
        <f t="shared" si="62"/>
        <v>26.35</v>
      </c>
      <c r="I127" s="19">
        <f t="shared" si="62"/>
        <v>122.5</v>
      </c>
      <c r="J127" s="19">
        <f t="shared" si="62"/>
        <v>837.67</v>
      </c>
      <c r="K127" s="25"/>
      <c r="L127" s="19">
        <f t="shared" ref="L127" si="63">SUM(L120:L126)</f>
        <v>126.13999999999999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5" x14ac:dyDescent="0.35">
      <c r="A129" s="14"/>
      <c r="B129" s="15"/>
      <c r="C129" s="11"/>
      <c r="D129" s="7" t="s">
        <v>27</v>
      </c>
      <c r="E129" s="42" t="s">
        <v>47</v>
      </c>
      <c r="F129" s="43">
        <v>280</v>
      </c>
      <c r="G129" s="43">
        <v>9.1</v>
      </c>
      <c r="H129" s="43">
        <v>6.4</v>
      </c>
      <c r="I129" s="43">
        <v>43.7</v>
      </c>
      <c r="J129" s="43">
        <v>269</v>
      </c>
      <c r="K129" s="44" t="s">
        <v>72</v>
      </c>
      <c r="L129" s="43">
        <v>15.22</v>
      </c>
    </row>
    <row r="130" spans="1:12" ht="14.5" x14ac:dyDescent="0.35">
      <c r="A130" s="14"/>
      <c r="B130" s="15"/>
      <c r="C130" s="11"/>
      <c r="D130" s="7" t="s">
        <v>28</v>
      </c>
      <c r="E130" s="42" t="s">
        <v>73</v>
      </c>
      <c r="F130" s="43">
        <v>150</v>
      </c>
      <c r="G130" s="43">
        <v>10.7</v>
      </c>
      <c r="H130" s="43">
        <v>14.7</v>
      </c>
      <c r="I130" s="43">
        <v>11.2</v>
      </c>
      <c r="J130" s="43">
        <v>220</v>
      </c>
      <c r="K130" s="44" t="s">
        <v>74</v>
      </c>
      <c r="L130" s="43">
        <v>37.22</v>
      </c>
    </row>
    <row r="131" spans="1:12" ht="14.5" x14ac:dyDescent="0.35">
      <c r="A131" s="14"/>
      <c r="B131" s="15"/>
      <c r="C131" s="11"/>
      <c r="D131" s="7" t="s">
        <v>29</v>
      </c>
      <c r="E131" s="42" t="s">
        <v>55</v>
      </c>
      <c r="F131" s="43">
        <v>200</v>
      </c>
      <c r="G131" s="43">
        <v>7.4</v>
      </c>
      <c r="H131" s="43">
        <v>0.6</v>
      </c>
      <c r="I131" s="43">
        <v>39.4</v>
      </c>
      <c r="J131" s="43">
        <v>254</v>
      </c>
      <c r="K131" s="44">
        <v>256</v>
      </c>
      <c r="L131" s="43">
        <v>12.28</v>
      </c>
    </row>
    <row r="132" spans="1:12" ht="14.5" x14ac:dyDescent="0.35">
      <c r="A132" s="14"/>
      <c r="B132" s="15"/>
      <c r="C132" s="11"/>
      <c r="D132" s="7" t="s">
        <v>30</v>
      </c>
      <c r="E132" s="42" t="s">
        <v>75</v>
      </c>
      <c r="F132" s="43">
        <v>200</v>
      </c>
      <c r="G132" s="43">
        <v>0.6</v>
      </c>
      <c r="H132" s="43">
        <v>0.1</v>
      </c>
      <c r="I132" s="43">
        <v>20.100000000000001</v>
      </c>
      <c r="J132" s="43">
        <v>84</v>
      </c>
      <c r="K132" s="44">
        <v>495</v>
      </c>
      <c r="L132" s="43">
        <v>2.84</v>
      </c>
    </row>
    <row r="133" spans="1:12" ht="14.5" x14ac:dyDescent="0.35">
      <c r="A133" s="14"/>
      <c r="B133" s="15"/>
      <c r="C133" s="11"/>
      <c r="D133" s="7" t="s">
        <v>31</v>
      </c>
      <c r="E133" s="42" t="s">
        <v>42</v>
      </c>
      <c r="F133" s="43">
        <v>30</v>
      </c>
      <c r="G133" s="43">
        <v>2.2999999999999998</v>
      </c>
      <c r="H133" s="43">
        <v>0.3</v>
      </c>
      <c r="I133" s="43">
        <v>14.5</v>
      </c>
      <c r="J133" s="43">
        <v>70</v>
      </c>
      <c r="K133" s="44">
        <v>573</v>
      </c>
      <c r="L133" s="43">
        <v>2.16</v>
      </c>
    </row>
    <row r="134" spans="1:12" ht="14.5" x14ac:dyDescent="0.35">
      <c r="A134" s="14"/>
      <c r="B134" s="15"/>
      <c r="C134" s="11"/>
      <c r="D134" s="7" t="s">
        <v>32</v>
      </c>
      <c r="E134" s="42" t="s">
        <v>44</v>
      </c>
      <c r="F134" s="43">
        <v>20</v>
      </c>
      <c r="G134" s="43">
        <v>1.4</v>
      </c>
      <c r="H134" s="43">
        <v>0.7</v>
      </c>
      <c r="I134" s="43">
        <v>9</v>
      </c>
      <c r="J134" s="43">
        <v>39</v>
      </c>
      <c r="K134" s="44">
        <v>574</v>
      </c>
      <c r="L134" s="43">
        <v>1.26</v>
      </c>
    </row>
    <row r="135" spans="1:12" ht="14.5" hidden="1" x14ac:dyDescent="0.3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 hidden="1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880</v>
      </c>
      <c r="G137" s="19">
        <f t="shared" ref="G137:J137" si="64">SUM(G128:G136)</f>
        <v>31.499999999999996</v>
      </c>
      <c r="H137" s="19">
        <f t="shared" si="64"/>
        <v>22.800000000000004</v>
      </c>
      <c r="I137" s="19">
        <f t="shared" si="64"/>
        <v>137.9</v>
      </c>
      <c r="J137" s="19">
        <f t="shared" si="64"/>
        <v>936</v>
      </c>
      <c r="K137" s="25"/>
      <c r="L137" s="19">
        <f t="shared" ref="L137" si="65">SUM(L128:L136)</f>
        <v>70.98</v>
      </c>
    </row>
    <row r="138" spans="1:12" ht="14.5" x14ac:dyDescent="0.25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1515</v>
      </c>
      <c r="G138" s="32">
        <f t="shared" ref="G138" si="66">G127+G137</f>
        <v>76.41</v>
      </c>
      <c r="H138" s="32">
        <f t="shared" ref="H138" si="67">H127+H137</f>
        <v>49.150000000000006</v>
      </c>
      <c r="I138" s="32">
        <f t="shared" ref="I138" si="68">I127+I137</f>
        <v>260.39999999999998</v>
      </c>
      <c r="J138" s="32">
        <f t="shared" ref="J138:L138" si="69">J127+J137</f>
        <v>1773.67</v>
      </c>
      <c r="K138" s="32"/>
      <c r="L138" s="32">
        <f t="shared" si="69"/>
        <v>197.12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39" t="s">
        <v>78</v>
      </c>
      <c r="F139" s="40">
        <v>200</v>
      </c>
      <c r="G139" s="40">
        <v>5.76</v>
      </c>
      <c r="H139" s="40">
        <v>6.48</v>
      </c>
      <c r="I139" s="40">
        <v>19.7</v>
      </c>
      <c r="J139" s="40">
        <v>160.19999999999999</v>
      </c>
      <c r="K139" s="41">
        <v>139</v>
      </c>
      <c r="L139" s="40">
        <v>15.38</v>
      </c>
    </row>
    <row r="140" spans="1:12" ht="14.5" x14ac:dyDescent="0.35">
      <c r="A140" s="23"/>
      <c r="B140" s="15"/>
      <c r="C140" s="11"/>
      <c r="D140" s="6" t="s">
        <v>83</v>
      </c>
      <c r="E140" s="42" t="s">
        <v>95</v>
      </c>
      <c r="F140" s="43">
        <v>10</v>
      </c>
      <c r="G140" s="43">
        <v>0.05</v>
      </c>
      <c r="H140" s="43">
        <v>7.25</v>
      </c>
      <c r="I140" s="43">
        <v>0.8</v>
      </c>
      <c r="J140" s="43">
        <v>74.8</v>
      </c>
      <c r="K140" s="44">
        <v>69</v>
      </c>
      <c r="L140" s="43">
        <v>10.55</v>
      </c>
    </row>
    <row r="141" spans="1:12" ht="14.5" x14ac:dyDescent="0.35">
      <c r="A141" s="23"/>
      <c r="B141" s="15"/>
      <c r="C141" s="11"/>
      <c r="D141" s="7" t="s">
        <v>22</v>
      </c>
      <c r="E141" s="42" t="s">
        <v>119</v>
      </c>
      <c r="F141" s="43">
        <v>200</v>
      </c>
      <c r="G141" s="43">
        <v>0.2</v>
      </c>
      <c r="H141" s="43">
        <v>0.1</v>
      </c>
      <c r="I141" s="43">
        <v>9.3000000000000007</v>
      </c>
      <c r="J141" s="43">
        <v>38</v>
      </c>
      <c r="K141" s="44">
        <v>457</v>
      </c>
      <c r="L141" s="43">
        <v>1.8</v>
      </c>
    </row>
    <row r="142" spans="1:12" ht="15.75" customHeight="1" x14ac:dyDescent="0.35">
      <c r="A142" s="23"/>
      <c r="B142" s="15"/>
      <c r="C142" s="11"/>
      <c r="D142" s="7" t="s">
        <v>98</v>
      </c>
      <c r="E142" s="42" t="s">
        <v>120</v>
      </c>
      <c r="F142" s="43">
        <v>15</v>
      </c>
      <c r="G142" s="43">
        <v>3.48</v>
      </c>
      <c r="H142" s="43">
        <v>4.42</v>
      </c>
      <c r="I142" s="43">
        <v>0</v>
      </c>
      <c r="J142" s="43">
        <v>53.7</v>
      </c>
      <c r="K142" s="52">
        <v>75</v>
      </c>
      <c r="L142" s="51">
        <v>13.35</v>
      </c>
    </row>
    <row r="143" spans="1:12" ht="14.5" x14ac:dyDescent="0.35">
      <c r="A143" s="23"/>
      <c r="B143" s="15"/>
      <c r="C143" s="11"/>
      <c r="D143" s="7" t="s">
        <v>23</v>
      </c>
      <c r="E143" s="42" t="s">
        <v>42</v>
      </c>
      <c r="F143" s="43">
        <v>30</v>
      </c>
      <c r="G143" s="43">
        <v>2.2999999999999998</v>
      </c>
      <c r="H143" s="43">
        <v>0.3</v>
      </c>
      <c r="I143" s="43">
        <v>14.5</v>
      </c>
      <c r="J143" s="43">
        <v>70</v>
      </c>
      <c r="K143" s="44">
        <v>573</v>
      </c>
      <c r="L143" s="43">
        <v>1.98</v>
      </c>
    </row>
    <row r="144" spans="1:12" ht="14.5" x14ac:dyDescent="0.35">
      <c r="A144" s="23"/>
      <c r="B144" s="15"/>
      <c r="C144" s="11"/>
      <c r="D144" s="7" t="s">
        <v>121</v>
      </c>
      <c r="E144" s="42" t="s">
        <v>122</v>
      </c>
      <c r="F144" s="43">
        <v>200</v>
      </c>
      <c r="G144" s="43">
        <v>1</v>
      </c>
      <c r="H144" s="43">
        <v>0.2</v>
      </c>
      <c r="I144" s="43">
        <v>20.2</v>
      </c>
      <c r="J144" s="43">
        <v>86</v>
      </c>
      <c r="K144" s="44">
        <v>82</v>
      </c>
      <c r="L144" s="43">
        <v>18</v>
      </c>
    </row>
    <row r="145" spans="1:12" ht="14.5" hidden="1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655</v>
      </c>
      <c r="G146" s="19">
        <f t="shared" ref="G146:J146" si="70">SUM(G139:G145)</f>
        <v>12.79</v>
      </c>
      <c r="H146" s="19">
        <f t="shared" si="70"/>
        <v>18.75</v>
      </c>
      <c r="I146" s="19">
        <f t="shared" si="70"/>
        <v>64.5</v>
      </c>
      <c r="J146" s="19">
        <f t="shared" si="70"/>
        <v>482.7</v>
      </c>
      <c r="K146" s="25"/>
      <c r="L146" s="19">
        <f t="shared" ref="L146" si="71">SUM(L139:L145)</f>
        <v>61.059999999999995</v>
      </c>
    </row>
    <row r="147" spans="1:12" ht="14.5" x14ac:dyDescent="0.35">
      <c r="A147" s="26">
        <f>A139</f>
        <v>2</v>
      </c>
      <c r="B147" s="13">
        <v>3</v>
      </c>
      <c r="C147" s="10" t="s">
        <v>25</v>
      </c>
      <c r="D147" s="7" t="s">
        <v>26</v>
      </c>
      <c r="E147" s="42" t="s">
        <v>79</v>
      </c>
      <c r="F147" s="43">
        <v>80</v>
      </c>
      <c r="G147" s="43">
        <v>1.52</v>
      </c>
      <c r="H147" s="43">
        <v>4.88</v>
      </c>
      <c r="I147" s="43">
        <v>4.6399999999999997</v>
      </c>
      <c r="J147" s="43">
        <v>68.8</v>
      </c>
      <c r="K147" s="44">
        <v>25</v>
      </c>
      <c r="L147" s="43">
        <v>14.27</v>
      </c>
    </row>
    <row r="148" spans="1:12" ht="14.5" x14ac:dyDescent="0.35">
      <c r="A148" s="23"/>
      <c r="B148" s="15"/>
      <c r="C148" s="11"/>
      <c r="D148" s="7" t="s">
        <v>27</v>
      </c>
      <c r="E148" s="42" t="s">
        <v>80</v>
      </c>
      <c r="F148" s="43">
        <v>200</v>
      </c>
      <c r="G148" s="43">
        <v>7.4</v>
      </c>
      <c r="H148" s="43">
        <v>6.48</v>
      </c>
      <c r="I148" s="43">
        <v>11.9</v>
      </c>
      <c r="J148" s="43">
        <v>136</v>
      </c>
      <c r="K148" s="44">
        <v>104</v>
      </c>
      <c r="L148" s="43">
        <v>9.75</v>
      </c>
    </row>
    <row r="149" spans="1:12" ht="14.5" x14ac:dyDescent="0.35">
      <c r="A149" s="23"/>
      <c r="B149" s="15"/>
      <c r="C149" s="11"/>
      <c r="D149" s="7" t="s">
        <v>28</v>
      </c>
      <c r="E149" s="42" t="s">
        <v>127</v>
      </c>
      <c r="F149" s="43">
        <v>130</v>
      </c>
      <c r="G149" s="43">
        <v>23.6</v>
      </c>
      <c r="H149" s="43">
        <v>11.8</v>
      </c>
      <c r="I149" s="43">
        <v>5.9</v>
      </c>
      <c r="J149" s="43">
        <v>224.5</v>
      </c>
      <c r="K149" s="44" t="s">
        <v>81</v>
      </c>
      <c r="L149" s="43">
        <v>45.64</v>
      </c>
    </row>
    <row r="150" spans="1:12" ht="14.5" x14ac:dyDescent="0.35">
      <c r="A150" s="23"/>
      <c r="B150" s="15"/>
      <c r="C150" s="11"/>
      <c r="D150" s="7" t="s">
        <v>29</v>
      </c>
      <c r="E150" s="42" t="s">
        <v>49</v>
      </c>
      <c r="F150" s="43">
        <v>150</v>
      </c>
      <c r="G150" s="43">
        <v>8.5</v>
      </c>
      <c r="H150" s="43">
        <v>6.78</v>
      </c>
      <c r="I150" s="43">
        <v>37.700000000000003</v>
      </c>
      <c r="J150" s="43">
        <v>242.2</v>
      </c>
      <c r="K150" s="44">
        <v>202</v>
      </c>
      <c r="L150" s="43">
        <v>10.79</v>
      </c>
    </row>
    <row r="151" spans="1:12" ht="14.5" x14ac:dyDescent="0.35">
      <c r="A151" s="23"/>
      <c r="B151" s="15"/>
      <c r="C151" s="11"/>
      <c r="D151" s="7" t="s">
        <v>30</v>
      </c>
      <c r="E151" s="42" t="s">
        <v>82</v>
      </c>
      <c r="F151" s="43">
        <v>200</v>
      </c>
      <c r="G151" s="43">
        <v>0.67</v>
      </c>
      <c r="H151" s="43">
        <v>0.27</v>
      </c>
      <c r="I151" s="43">
        <v>18.3</v>
      </c>
      <c r="J151" s="43">
        <v>78</v>
      </c>
      <c r="K151" s="44">
        <v>496</v>
      </c>
      <c r="L151" s="43">
        <v>7.72</v>
      </c>
    </row>
    <row r="152" spans="1:12" ht="14.5" x14ac:dyDescent="0.35">
      <c r="A152" s="23"/>
      <c r="B152" s="15"/>
      <c r="C152" s="11"/>
      <c r="D152" s="7" t="s">
        <v>31</v>
      </c>
      <c r="E152" s="42" t="s">
        <v>42</v>
      </c>
      <c r="F152" s="43">
        <v>30</v>
      </c>
      <c r="G152" s="43">
        <v>2.2999999999999998</v>
      </c>
      <c r="H152" s="43">
        <v>0.3</v>
      </c>
      <c r="I152" s="43">
        <v>14.5</v>
      </c>
      <c r="J152" s="43">
        <v>70</v>
      </c>
      <c r="K152" s="44">
        <v>573</v>
      </c>
      <c r="L152" s="43">
        <v>1.98</v>
      </c>
    </row>
    <row r="153" spans="1:12" ht="14.5" x14ac:dyDescent="0.35">
      <c r="A153" s="23"/>
      <c r="B153" s="15"/>
      <c r="C153" s="11"/>
      <c r="D153" s="7" t="s">
        <v>32</v>
      </c>
      <c r="E153" s="42" t="s">
        <v>44</v>
      </c>
      <c r="F153" s="43">
        <v>20</v>
      </c>
      <c r="G153" s="43">
        <v>1.4</v>
      </c>
      <c r="H153" s="43">
        <v>0.7</v>
      </c>
      <c r="I153" s="43">
        <v>9</v>
      </c>
      <c r="J153" s="43">
        <v>39</v>
      </c>
      <c r="K153" s="44">
        <v>574</v>
      </c>
      <c r="L153" s="43">
        <v>1.9</v>
      </c>
    </row>
    <row r="154" spans="1:12" ht="14.5" hidden="1" x14ac:dyDescent="0.3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 hidden="1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810</v>
      </c>
      <c r="G156" s="19">
        <f t="shared" ref="G156:J156" si="72">SUM(G147:G155)</f>
        <v>45.39</v>
      </c>
      <c r="H156" s="19">
        <f t="shared" si="72"/>
        <v>31.21</v>
      </c>
      <c r="I156" s="19">
        <f t="shared" si="72"/>
        <v>101.94</v>
      </c>
      <c r="J156" s="19">
        <f t="shared" si="72"/>
        <v>858.5</v>
      </c>
      <c r="K156" s="25"/>
      <c r="L156" s="19">
        <f t="shared" ref="L156" si="73">SUM(L147:L155)</f>
        <v>92.05</v>
      </c>
    </row>
    <row r="157" spans="1:12" ht="14.5" x14ac:dyDescent="0.25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1465</v>
      </c>
      <c r="G157" s="32">
        <f t="shared" ref="G157" si="74">G146+G156</f>
        <v>58.18</v>
      </c>
      <c r="H157" s="32">
        <f t="shared" ref="H157" si="75">H146+H156</f>
        <v>49.96</v>
      </c>
      <c r="I157" s="32">
        <f t="shared" ref="I157" si="76">I146+I156</f>
        <v>166.44</v>
      </c>
      <c r="J157" s="32">
        <f t="shared" ref="J157:L157" si="77">J146+J156</f>
        <v>1341.2</v>
      </c>
      <c r="K157" s="32"/>
      <c r="L157" s="32">
        <f t="shared" si="77"/>
        <v>153.10999999999999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 t="s">
        <v>21</v>
      </c>
      <c r="E158" s="39" t="s">
        <v>117</v>
      </c>
      <c r="F158" s="40">
        <v>205</v>
      </c>
      <c r="G158" s="40">
        <v>7.46</v>
      </c>
      <c r="H158" s="40">
        <v>6.64</v>
      </c>
      <c r="I158" s="40">
        <v>29.31</v>
      </c>
      <c r="J158" s="40">
        <v>234.6</v>
      </c>
      <c r="K158" s="41">
        <v>232</v>
      </c>
      <c r="L158" s="40">
        <v>14.98</v>
      </c>
    </row>
    <row r="159" spans="1:12" ht="14.5" x14ac:dyDescent="0.35">
      <c r="A159" s="23"/>
      <c r="B159" s="15"/>
      <c r="C159" s="11"/>
      <c r="D159" s="6" t="s">
        <v>123</v>
      </c>
      <c r="E159" s="6" t="s">
        <v>52</v>
      </c>
      <c r="F159" s="43">
        <v>45</v>
      </c>
      <c r="G159" s="43">
        <v>1.6</v>
      </c>
      <c r="H159" s="43">
        <v>3.8</v>
      </c>
      <c r="I159" s="43">
        <v>23.4</v>
      </c>
      <c r="J159" s="43">
        <v>134</v>
      </c>
      <c r="K159" s="44">
        <v>72</v>
      </c>
      <c r="L159" s="43">
        <v>10.55</v>
      </c>
    </row>
    <row r="160" spans="1:12" ht="14.5" x14ac:dyDescent="0.35">
      <c r="A160" s="23"/>
      <c r="B160" s="15"/>
      <c r="C160" s="11"/>
      <c r="D160" s="7" t="s">
        <v>22</v>
      </c>
      <c r="E160" s="42" t="s">
        <v>46</v>
      </c>
      <c r="F160" s="43">
        <v>200</v>
      </c>
      <c r="G160" s="43">
        <v>1.4</v>
      </c>
      <c r="H160" s="43">
        <v>1.2</v>
      </c>
      <c r="I160" s="43">
        <v>11.4</v>
      </c>
      <c r="J160" s="43">
        <v>63</v>
      </c>
      <c r="K160" s="44">
        <v>464</v>
      </c>
      <c r="L160" s="43">
        <v>5.33</v>
      </c>
    </row>
    <row r="161" spans="1:12" ht="14.5" x14ac:dyDescent="0.35">
      <c r="A161" s="23"/>
      <c r="B161" s="15"/>
      <c r="C161" s="11"/>
      <c r="D161" s="7"/>
      <c r="E161" s="42" t="s">
        <v>90</v>
      </c>
      <c r="F161" s="43">
        <v>40</v>
      </c>
      <c r="G161" s="43">
        <v>5.0999999999999996</v>
      </c>
      <c r="H161" s="43">
        <v>4.5999999999999996</v>
      </c>
      <c r="I161" s="43">
        <v>0.3</v>
      </c>
      <c r="J161" s="43">
        <v>63</v>
      </c>
      <c r="K161" s="52">
        <v>75</v>
      </c>
      <c r="L161" s="43">
        <v>11</v>
      </c>
    </row>
    <row r="162" spans="1:12" ht="14.5" x14ac:dyDescent="0.35">
      <c r="A162" s="23"/>
      <c r="B162" s="15"/>
      <c r="C162" s="11"/>
      <c r="D162" s="7" t="s">
        <v>23</v>
      </c>
      <c r="E162" s="42" t="s">
        <v>42</v>
      </c>
      <c r="F162" s="43">
        <v>30</v>
      </c>
      <c r="G162" s="43">
        <v>2.2999999999999998</v>
      </c>
      <c r="H162" s="43">
        <v>0.3</v>
      </c>
      <c r="I162" s="43">
        <v>14.5</v>
      </c>
      <c r="J162" s="43">
        <v>70</v>
      </c>
      <c r="K162" s="44">
        <v>573</v>
      </c>
      <c r="L162" s="43">
        <v>1.98</v>
      </c>
    </row>
    <row r="163" spans="1:12" ht="14.5" x14ac:dyDescent="0.35">
      <c r="A163" s="23"/>
      <c r="B163" s="15"/>
      <c r="C163" s="11"/>
      <c r="D163" s="7"/>
      <c r="E163" s="42" t="s">
        <v>96</v>
      </c>
      <c r="F163" s="43">
        <v>200</v>
      </c>
      <c r="G163" s="43">
        <v>1</v>
      </c>
      <c r="H163" s="43">
        <v>0.2</v>
      </c>
      <c r="I163" s="43">
        <v>20.2</v>
      </c>
      <c r="J163" s="43">
        <v>86</v>
      </c>
      <c r="K163" s="44">
        <v>501</v>
      </c>
      <c r="L163" s="43">
        <v>1.9</v>
      </c>
    </row>
    <row r="164" spans="1:12" ht="14.5" hidden="1" x14ac:dyDescent="0.35">
      <c r="A164" s="23"/>
      <c r="B164" s="15"/>
      <c r="C164" s="11"/>
      <c r="D164" s="50"/>
      <c r="E164" s="42"/>
      <c r="F164" s="43"/>
      <c r="G164" s="43"/>
      <c r="H164" s="43"/>
      <c r="I164" s="43"/>
      <c r="J164" s="43"/>
      <c r="K164" s="44"/>
      <c r="L164" s="43"/>
    </row>
    <row r="165" spans="1:12" ht="14.5" hidden="1" x14ac:dyDescent="0.35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43"/>
    </row>
    <row r="166" spans="1:12" ht="14.5" x14ac:dyDescent="0.35">
      <c r="A166" s="24"/>
      <c r="B166" s="17"/>
      <c r="C166" s="8"/>
      <c r="D166" s="18" t="s">
        <v>33</v>
      </c>
      <c r="E166" s="9"/>
      <c r="F166" s="19">
        <f>SUM(F158:F165)</f>
        <v>720</v>
      </c>
      <c r="G166" s="19">
        <f t="shared" ref="G166:J166" si="78">SUM(G158:G165)</f>
        <v>18.86</v>
      </c>
      <c r="H166" s="19">
        <f t="shared" si="78"/>
        <v>16.739999999999998</v>
      </c>
      <c r="I166" s="19">
        <f t="shared" si="78"/>
        <v>99.11</v>
      </c>
      <c r="J166" s="19">
        <f t="shared" si="78"/>
        <v>650.6</v>
      </c>
      <c r="K166" s="25"/>
      <c r="L166" s="19">
        <f t="shared" ref="L166" si="79">SUM(L158:L165)</f>
        <v>45.739999999999995</v>
      </c>
    </row>
    <row r="167" spans="1:12" ht="14.5" x14ac:dyDescent="0.35">
      <c r="A167" s="26">
        <f>A158</f>
        <v>2</v>
      </c>
      <c r="B167" s="13">
        <f>B158</f>
        <v>4</v>
      </c>
      <c r="C167" s="10" t="s">
        <v>25</v>
      </c>
      <c r="D167" s="7" t="s">
        <v>26</v>
      </c>
      <c r="E167" s="42" t="s">
        <v>76</v>
      </c>
      <c r="F167" s="43">
        <v>80</v>
      </c>
      <c r="G167" s="43">
        <v>0.9</v>
      </c>
      <c r="H167" s="43">
        <v>5</v>
      </c>
      <c r="I167" s="43">
        <v>3</v>
      </c>
      <c r="J167" s="43">
        <v>60</v>
      </c>
      <c r="K167" s="44">
        <v>17</v>
      </c>
      <c r="L167" s="43">
        <v>20.440000000000001</v>
      </c>
    </row>
    <row r="168" spans="1:12" ht="14.5" x14ac:dyDescent="0.35">
      <c r="A168" s="23"/>
      <c r="B168" s="15"/>
      <c r="C168" s="11"/>
      <c r="D168" s="7" t="s">
        <v>27</v>
      </c>
      <c r="E168" s="42" t="s">
        <v>124</v>
      </c>
      <c r="F168" s="43">
        <v>200</v>
      </c>
      <c r="G168" s="43">
        <v>9.5</v>
      </c>
      <c r="H168" s="43">
        <v>8.9</v>
      </c>
      <c r="I168" s="43">
        <v>13.8</v>
      </c>
      <c r="J168" s="43">
        <v>173</v>
      </c>
      <c r="K168" s="44">
        <v>116</v>
      </c>
      <c r="L168" s="43">
        <v>7.67</v>
      </c>
    </row>
    <row r="169" spans="1:12" ht="14.5" x14ac:dyDescent="0.35">
      <c r="A169" s="23"/>
      <c r="B169" s="15"/>
      <c r="C169" s="11"/>
      <c r="D169" s="7" t="s">
        <v>28</v>
      </c>
      <c r="E169" s="42" t="s">
        <v>125</v>
      </c>
      <c r="F169" s="43">
        <v>140</v>
      </c>
      <c r="G169" s="43">
        <v>14.6</v>
      </c>
      <c r="H169" s="43">
        <v>14.3</v>
      </c>
      <c r="I169" s="43">
        <v>10.1</v>
      </c>
      <c r="J169" s="43">
        <v>140</v>
      </c>
      <c r="K169" s="44">
        <v>372.40800000000002</v>
      </c>
      <c r="L169" s="43">
        <v>71.11</v>
      </c>
    </row>
    <row r="170" spans="1:12" ht="14.5" x14ac:dyDescent="0.35">
      <c r="A170" s="23"/>
      <c r="B170" s="15"/>
      <c r="C170" s="11"/>
      <c r="D170" s="7" t="s">
        <v>29</v>
      </c>
      <c r="E170" s="42" t="s">
        <v>62</v>
      </c>
      <c r="F170" s="43">
        <v>150</v>
      </c>
      <c r="G170" s="43">
        <v>3.7</v>
      </c>
      <c r="H170" s="43">
        <v>5.4</v>
      </c>
      <c r="I170" s="43">
        <v>38.799999999999997</v>
      </c>
      <c r="J170" s="43">
        <v>219</v>
      </c>
      <c r="K170" s="44">
        <v>385</v>
      </c>
      <c r="L170" s="43">
        <v>11.58</v>
      </c>
    </row>
    <row r="171" spans="1:12" ht="14.5" x14ac:dyDescent="0.35">
      <c r="A171" s="23"/>
      <c r="B171" s="15"/>
      <c r="C171" s="11"/>
      <c r="D171" s="7" t="s">
        <v>30</v>
      </c>
      <c r="E171" s="42" t="s">
        <v>126</v>
      </c>
      <c r="F171" s="43">
        <v>200</v>
      </c>
      <c r="G171" s="43">
        <v>0</v>
      </c>
      <c r="H171" s="43">
        <v>0</v>
      </c>
      <c r="I171" s="43">
        <v>15</v>
      </c>
      <c r="J171" s="43">
        <v>60</v>
      </c>
      <c r="K171" s="44">
        <v>484</v>
      </c>
      <c r="L171" s="43">
        <v>12.5</v>
      </c>
    </row>
    <row r="172" spans="1:12" ht="14.5" x14ac:dyDescent="0.35">
      <c r="A172" s="23"/>
      <c r="B172" s="15"/>
      <c r="C172" s="11"/>
      <c r="D172" s="7" t="s">
        <v>31</v>
      </c>
      <c r="E172" s="42" t="s">
        <v>42</v>
      </c>
      <c r="F172" s="43">
        <v>30</v>
      </c>
      <c r="G172" s="43">
        <v>2.2999999999999998</v>
      </c>
      <c r="H172" s="43">
        <v>0.3</v>
      </c>
      <c r="I172" s="43">
        <v>14.5</v>
      </c>
      <c r="J172" s="43">
        <v>70</v>
      </c>
      <c r="K172" s="44">
        <v>573</v>
      </c>
      <c r="L172" s="43">
        <v>1.98</v>
      </c>
    </row>
    <row r="173" spans="1:12" ht="14.5" x14ac:dyDescent="0.35">
      <c r="A173" s="23"/>
      <c r="B173" s="15"/>
      <c r="C173" s="11"/>
      <c r="D173" s="7" t="s">
        <v>32</v>
      </c>
      <c r="E173" s="42" t="s">
        <v>44</v>
      </c>
      <c r="F173" s="43">
        <v>20</v>
      </c>
      <c r="G173" s="43">
        <v>1.4</v>
      </c>
      <c r="H173" s="43">
        <v>0.7</v>
      </c>
      <c r="I173" s="43">
        <v>9</v>
      </c>
      <c r="J173" s="43">
        <v>39</v>
      </c>
      <c r="K173" s="44">
        <v>574</v>
      </c>
      <c r="L173" s="43">
        <v>1.9</v>
      </c>
    </row>
    <row r="174" spans="1:12" ht="14.5" hidden="1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hidden="1" x14ac:dyDescent="0.3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4.5" x14ac:dyDescent="0.35">
      <c r="A176" s="24"/>
      <c r="B176" s="17"/>
      <c r="C176" s="8"/>
      <c r="D176" s="18" t="s">
        <v>33</v>
      </c>
      <c r="E176" s="9"/>
      <c r="F176" s="19">
        <f>SUM(F167:F175)</f>
        <v>820</v>
      </c>
      <c r="G176" s="19">
        <f t="shared" ref="G176:J176" si="80">SUM(G167:G175)</f>
        <v>32.4</v>
      </c>
      <c r="H176" s="19">
        <f t="shared" si="80"/>
        <v>34.6</v>
      </c>
      <c r="I176" s="19">
        <f t="shared" si="80"/>
        <v>104.19999999999999</v>
      </c>
      <c r="J176" s="19">
        <f t="shared" si="80"/>
        <v>761</v>
      </c>
      <c r="K176" s="25"/>
      <c r="L176" s="19">
        <f t="shared" ref="L176" si="81">SUM(L167:L175)</f>
        <v>127.18</v>
      </c>
    </row>
    <row r="177" spans="1:12" ht="14.5" x14ac:dyDescent="0.25">
      <c r="A177" s="29">
        <f>A158</f>
        <v>2</v>
      </c>
      <c r="B177" s="30">
        <f>B158</f>
        <v>4</v>
      </c>
      <c r="C177" s="58" t="s">
        <v>4</v>
      </c>
      <c r="D177" s="59"/>
      <c r="E177" s="31"/>
      <c r="F177" s="32">
        <f>F166+F176</f>
        <v>1540</v>
      </c>
      <c r="G177" s="32">
        <f t="shared" ref="G177" si="82">G166+G176</f>
        <v>51.26</v>
      </c>
      <c r="H177" s="32">
        <f t="shared" ref="H177" si="83">H166+H176</f>
        <v>51.34</v>
      </c>
      <c r="I177" s="32">
        <f t="shared" ref="I177" si="84">I166+I176</f>
        <v>203.31</v>
      </c>
      <c r="J177" s="32">
        <f t="shared" ref="J177:L177" si="85">J166+J176</f>
        <v>1411.6</v>
      </c>
      <c r="K177" s="32"/>
      <c r="L177" s="32">
        <f t="shared" si="85"/>
        <v>172.92000000000002</v>
      </c>
    </row>
    <row r="178" spans="1:12" ht="14.5" x14ac:dyDescent="0.35">
      <c r="A178" s="20">
        <v>2</v>
      </c>
      <c r="B178" s="21">
        <v>5</v>
      </c>
      <c r="C178" s="22" t="s">
        <v>20</v>
      </c>
      <c r="D178" s="5" t="s">
        <v>21</v>
      </c>
      <c r="E178" s="39" t="s">
        <v>69</v>
      </c>
      <c r="F178" s="40">
        <v>200</v>
      </c>
      <c r="G178" s="40">
        <v>5.6</v>
      </c>
      <c r="H178" s="40">
        <v>6.8</v>
      </c>
      <c r="I178" s="40">
        <v>32.6</v>
      </c>
      <c r="J178" s="40">
        <v>214</v>
      </c>
      <c r="K178" s="41">
        <v>234</v>
      </c>
      <c r="L178" s="40">
        <v>16.079999999999998</v>
      </c>
    </row>
    <row r="179" spans="1:12" ht="14.5" x14ac:dyDescent="0.35">
      <c r="A179" s="23"/>
      <c r="B179" s="15"/>
      <c r="C179" s="11"/>
      <c r="D179" s="6" t="s">
        <v>26</v>
      </c>
      <c r="E179" s="42" t="s">
        <v>57</v>
      </c>
      <c r="F179" s="43">
        <v>20</v>
      </c>
      <c r="G179" s="43">
        <v>4.5999999999999996</v>
      </c>
      <c r="H179" s="43">
        <v>5.9</v>
      </c>
      <c r="I179" s="43">
        <v>0</v>
      </c>
      <c r="J179" s="43">
        <v>71.599999999999994</v>
      </c>
      <c r="K179" s="44">
        <v>75</v>
      </c>
      <c r="L179" s="43">
        <v>17.8</v>
      </c>
    </row>
    <row r="180" spans="1:12" ht="14.5" x14ac:dyDescent="0.35">
      <c r="A180" s="23"/>
      <c r="B180" s="15"/>
      <c r="C180" s="11"/>
      <c r="D180" s="7" t="s">
        <v>22</v>
      </c>
      <c r="E180" s="42" t="s">
        <v>41</v>
      </c>
      <c r="F180" s="43">
        <v>200</v>
      </c>
      <c r="G180" s="43">
        <v>3.3</v>
      </c>
      <c r="H180" s="43">
        <v>2.9</v>
      </c>
      <c r="I180" s="43">
        <v>13.8</v>
      </c>
      <c r="J180" s="43">
        <v>94</v>
      </c>
      <c r="K180" s="44">
        <v>462</v>
      </c>
      <c r="L180" s="43">
        <v>5.0599999999999996</v>
      </c>
    </row>
    <row r="181" spans="1:12" ht="14.5" x14ac:dyDescent="0.35">
      <c r="A181" s="23"/>
      <c r="B181" s="15"/>
      <c r="C181" s="11"/>
      <c r="D181" s="7" t="s">
        <v>23</v>
      </c>
      <c r="E181" s="42" t="s">
        <v>42</v>
      </c>
      <c r="F181" s="43">
        <v>30</v>
      </c>
      <c r="G181" s="43">
        <v>2.2999999999999998</v>
      </c>
      <c r="H181" s="43">
        <v>0.3</v>
      </c>
      <c r="I181" s="43">
        <v>14.5</v>
      </c>
      <c r="J181" s="43">
        <v>70</v>
      </c>
      <c r="K181" s="44">
        <v>573</v>
      </c>
      <c r="L181" s="43">
        <v>1.98</v>
      </c>
    </row>
    <row r="182" spans="1:12" ht="14.5" x14ac:dyDescent="0.35">
      <c r="A182" s="23"/>
      <c r="B182" s="15"/>
      <c r="C182" s="11"/>
      <c r="D182" s="7" t="s">
        <v>104</v>
      </c>
      <c r="E182" s="42" t="s">
        <v>108</v>
      </c>
      <c r="F182" s="43">
        <v>50</v>
      </c>
      <c r="G182" s="43">
        <v>3.41</v>
      </c>
      <c r="H182" s="43">
        <v>3.5</v>
      </c>
      <c r="I182" s="43">
        <v>23.75</v>
      </c>
      <c r="J182" s="43">
        <v>140</v>
      </c>
      <c r="K182" s="44">
        <v>544</v>
      </c>
      <c r="L182" s="43">
        <v>15</v>
      </c>
    </row>
    <row r="183" spans="1:12" ht="14.5" x14ac:dyDescent="0.35">
      <c r="A183" s="23"/>
      <c r="B183" s="15"/>
      <c r="C183" s="11"/>
      <c r="D183" s="6" t="s">
        <v>58</v>
      </c>
      <c r="E183" s="42" t="s">
        <v>59</v>
      </c>
      <c r="F183" s="43">
        <v>125</v>
      </c>
      <c r="G183" s="43">
        <v>3.75</v>
      </c>
      <c r="H183" s="43">
        <v>0.6</v>
      </c>
      <c r="I183" s="43">
        <v>14.7</v>
      </c>
      <c r="J183" s="43">
        <v>91.67</v>
      </c>
      <c r="K183" s="44"/>
      <c r="L183" s="43">
        <v>28.35</v>
      </c>
    </row>
    <row r="184" spans="1:12" ht="14.5" hidden="1" x14ac:dyDescent="0.3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5.75" customHeight="1" x14ac:dyDescent="0.35">
      <c r="A185" s="24"/>
      <c r="B185" s="17"/>
      <c r="C185" s="8"/>
      <c r="D185" s="18" t="s">
        <v>33</v>
      </c>
      <c r="E185" s="9"/>
      <c r="F185" s="19">
        <f>SUM(F178:F184)</f>
        <v>625</v>
      </c>
      <c r="G185" s="19">
        <f t="shared" ref="G185:J185" si="86">SUM(G178:G184)</f>
        <v>22.96</v>
      </c>
      <c r="H185" s="19">
        <f t="shared" si="86"/>
        <v>20</v>
      </c>
      <c r="I185" s="19">
        <f t="shared" si="86"/>
        <v>99.350000000000009</v>
      </c>
      <c r="J185" s="19">
        <f t="shared" si="86"/>
        <v>681.27</v>
      </c>
      <c r="K185" s="25"/>
      <c r="L185" s="19">
        <f t="shared" ref="L185" si="87">SUM(L178:L184)</f>
        <v>84.27</v>
      </c>
    </row>
    <row r="186" spans="1:12" ht="14.5" x14ac:dyDescent="0.35">
      <c r="A186" s="26">
        <f>A178</f>
        <v>2</v>
      </c>
      <c r="B186" s="13">
        <f>B178</f>
        <v>5</v>
      </c>
      <c r="C186" s="10" t="s">
        <v>25</v>
      </c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5" x14ac:dyDescent="0.35">
      <c r="A187" s="23"/>
      <c r="B187" s="15"/>
      <c r="C187" s="11"/>
      <c r="D187" s="7" t="s">
        <v>27</v>
      </c>
      <c r="E187" s="42" t="s">
        <v>65</v>
      </c>
      <c r="F187" s="43">
        <v>200</v>
      </c>
      <c r="G187" s="43">
        <v>8.8000000000000007</v>
      </c>
      <c r="H187" s="43">
        <v>10.3</v>
      </c>
      <c r="I187" s="43">
        <v>6.1</v>
      </c>
      <c r="J187" s="43">
        <v>153</v>
      </c>
      <c r="K187" s="44">
        <v>95</v>
      </c>
      <c r="L187" s="43">
        <v>5.84</v>
      </c>
    </row>
    <row r="188" spans="1:12" ht="14.5" x14ac:dyDescent="0.35">
      <c r="A188" s="23"/>
      <c r="B188" s="15"/>
      <c r="C188" s="11"/>
      <c r="D188" s="7" t="s">
        <v>28</v>
      </c>
      <c r="E188" s="42" t="s">
        <v>128</v>
      </c>
      <c r="F188" s="43">
        <v>90</v>
      </c>
      <c r="G188" s="43">
        <v>12.6</v>
      </c>
      <c r="H188" s="43">
        <v>5.4</v>
      </c>
      <c r="I188" s="43">
        <v>2.7</v>
      </c>
      <c r="J188" s="43">
        <v>100.8</v>
      </c>
      <c r="K188" s="44">
        <v>307</v>
      </c>
      <c r="L188" s="43">
        <v>63.24</v>
      </c>
    </row>
    <row r="189" spans="1:12" ht="14.5" x14ac:dyDescent="0.35">
      <c r="A189" s="23"/>
      <c r="B189" s="15"/>
      <c r="C189" s="11"/>
      <c r="D189" s="7" t="s">
        <v>29</v>
      </c>
      <c r="E189" s="42" t="s">
        <v>77</v>
      </c>
      <c r="F189" s="43">
        <v>150</v>
      </c>
      <c r="G189" s="43">
        <v>4.05</v>
      </c>
      <c r="H189" s="43">
        <v>6</v>
      </c>
      <c r="I189" s="43">
        <v>8.6999999999999993</v>
      </c>
      <c r="J189" s="43">
        <v>105</v>
      </c>
      <c r="K189" s="44">
        <v>377</v>
      </c>
      <c r="L189" s="43">
        <v>18.260000000000002</v>
      </c>
    </row>
    <row r="190" spans="1:12" ht="14.5" hidden="1" x14ac:dyDescent="0.35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4.5" x14ac:dyDescent="0.35">
      <c r="A191" s="23"/>
      <c r="B191" s="15"/>
      <c r="C191" s="11"/>
      <c r="D191" s="7" t="s">
        <v>30</v>
      </c>
      <c r="E191" s="42" t="s">
        <v>50</v>
      </c>
      <c r="F191" s="43">
        <v>200</v>
      </c>
      <c r="G191" s="43">
        <v>0.6</v>
      </c>
      <c r="H191" s="43">
        <v>0.1</v>
      </c>
      <c r="I191" s="43">
        <v>20.100000000000001</v>
      </c>
      <c r="J191" s="43">
        <v>84</v>
      </c>
      <c r="K191" s="44">
        <v>494</v>
      </c>
      <c r="L191" s="43">
        <v>2.84</v>
      </c>
    </row>
    <row r="192" spans="1:12" ht="14.5" x14ac:dyDescent="0.35">
      <c r="A192" s="23"/>
      <c r="B192" s="15"/>
      <c r="C192" s="11"/>
      <c r="D192" s="7" t="s">
        <v>31</v>
      </c>
      <c r="E192" s="42" t="s">
        <v>42</v>
      </c>
      <c r="F192" s="43">
        <v>30</v>
      </c>
      <c r="G192" s="43">
        <v>2.2999999999999998</v>
      </c>
      <c r="H192" s="43">
        <v>0.3</v>
      </c>
      <c r="I192" s="43">
        <v>14.5</v>
      </c>
      <c r="J192" s="43">
        <v>70</v>
      </c>
      <c r="K192" s="44">
        <v>573</v>
      </c>
      <c r="L192" s="43">
        <v>1.98</v>
      </c>
    </row>
    <row r="193" spans="1:12" ht="14.5" x14ac:dyDescent="0.35">
      <c r="A193" s="23"/>
      <c r="B193" s="15"/>
      <c r="C193" s="11"/>
      <c r="D193" s="7" t="s">
        <v>32</v>
      </c>
      <c r="E193" s="42" t="s">
        <v>44</v>
      </c>
      <c r="F193" s="43">
        <v>20</v>
      </c>
      <c r="G193" s="43">
        <v>1.4</v>
      </c>
      <c r="H193" s="43">
        <v>0.7</v>
      </c>
      <c r="I193" s="43">
        <v>9</v>
      </c>
      <c r="J193" s="43">
        <v>39</v>
      </c>
      <c r="K193" s="44">
        <v>574</v>
      </c>
      <c r="L193" s="43">
        <v>1.9</v>
      </c>
    </row>
    <row r="194" spans="1:12" ht="14.5" hidden="1" x14ac:dyDescent="0.3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4.5" hidden="1" x14ac:dyDescent="0.35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4.5" x14ac:dyDescent="0.35">
      <c r="A196" s="24"/>
      <c r="B196" s="17"/>
      <c r="C196" s="8"/>
      <c r="D196" s="18" t="s">
        <v>33</v>
      </c>
      <c r="E196" s="9"/>
      <c r="F196" s="19">
        <f>SUM(F186:F195)</f>
        <v>690</v>
      </c>
      <c r="G196" s="19">
        <f t="shared" ref="G196:J196" si="88">SUM(G186:G195)</f>
        <v>29.75</v>
      </c>
      <c r="H196" s="19">
        <f t="shared" si="88"/>
        <v>22.800000000000004</v>
      </c>
      <c r="I196" s="19">
        <f t="shared" si="88"/>
        <v>61.1</v>
      </c>
      <c r="J196" s="19">
        <f t="shared" si="88"/>
        <v>551.79999999999995</v>
      </c>
      <c r="K196" s="25"/>
      <c r="L196" s="19">
        <f t="shared" ref="L196" si="89">SUM(L186:L195)</f>
        <v>94.060000000000016</v>
      </c>
    </row>
    <row r="197" spans="1:12" ht="14.5" x14ac:dyDescent="0.25">
      <c r="A197" s="29">
        <f>A178</f>
        <v>2</v>
      </c>
      <c r="B197" s="30">
        <f>B178</f>
        <v>5</v>
      </c>
      <c r="C197" s="58" t="s">
        <v>4</v>
      </c>
      <c r="D197" s="59"/>
      <c r="E197" s="31"/>
      <c r="F197" s="32">
        <f>F185+F196</f>
        <v>1315</v>
      </c>
      <c r="G197" s="32">
        <f t="shared" ref="G197" si="90">G185+G196</f>
        <v>52.71</v>
      </c>
      <c r="H197" s="32">
        <f t="shared" ref="H197" si="91">H185+H196</f>
        <v>42.800000000000004</v>
      </c>
      <c r="I197" s="32">
        <f t="shared" ref="I197" si="92">I185+I196</f>
        <v>160.45000000000002</v>
      </c>
      <c r="J197" s="32">
        <f t="shared" ref="J197:L197" si="93">J185+J196</f>
        <v>1233.07</v>
      </c>
      <c r="K197" s="32"/>
      <c r="L197" s="32">
        <f t="shared" si="93"/>
        <v>178.33</v>
      </c>
    </row>
    <row r="198" spans="1:12" ht="13" x14ac:dyDescent="0.25">
      <c r="A198" s="27"/>
      <c r="B198" s="28"/>
      <c r="C198" s="60" t="s">
        <v>5</v>
      </c>
      <c r="D198" s="60"/>
      <c r="E198" s="60"/>
      <c r="F198" s="34">
        <f>(F24+F43+F62+F81+F100+F119+F138+F157+F177+F197)/(IF(F24=0,0,1)+IF(F43=0,0,1)+IF(F62=0,0,1)+IF(F81=0,0,1)+IF(F100=0,0,1)+IF(F119=0,0,1)+IF(F138=0,0,1)+IF(F157=0,0,1)+IF(F177=0,0,1)+IF(F197=0,0,1))</f>
        <v>1382.5</v>
      </c>
      <c r="G198" s="34">
        <f t="shared" ref="G198:J198" si="94">(G24+G43+G62+G81+G100+G119+G138+G157+G177+G197)/(IF(G24=0,0,1)+IF(G43=0,0,1)+IF(G62=0,0,1)+IF(G81=0,0,1)+IF(G100=0,0,1)+IF(G119=0,0,1)+IF(G138=0,0,1)+IF(G157=0,0,1)+IF(G177=0,0,1)+IF(G197=0,0,1))</f>
        <v>58.141000000000005</v>
      </c>
      <c r="H198" s="34">
        <f t="shared" si="94"/>
        <v>51.128</v>
      </c>
      <c r="I198" s="34">
        <f t="shared" si="94"/>
        <v>184.03500000000003</v>
      </c>
      <c r="J198" s="34">
        <f t="shared" si="94"/>
        <v>1408.4940000000001</v>
      </c>
      <c r="K198" s="34"/>
      <c r="L198" s="34">
        <f t="shared" ref="L198" si="95">(L24+L43+L62+L81+L100+L119+L138+L157+L177+L197)/(IF(L24=0,0,1)+IF(L43=0,0,1)+IF(L62=0,0,1)+IF(L81=0,0,1)+IF(L100=0,0,1)+IF(L119=0,0,1)+IF(L138=0,0,1)+IF(L157=0,0,1)+IF(L177=0,0,1)+IF(L197=0,0,1))</f>
        <v>176.45199999999997</v>
      </c>
    </row>
  </sheetData>
  <mergeCells count="14">
    <mergeCell ref="C81:D81"/>
    <mergeCell ref="C100:D100"/>
    <mergeCell ref="C24:D24"/>
    <mergeCell ref="C198:E198"/>
    <mergeCell ref="C197:D197"/>
    <mergeCell ref="C119:D119"/>
    <mergeCell ref="C138:D138"/>
    <mergeCell ref="C157:D157"/>
    <mergeCell ref="C177:D177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2026-01-20T07:58:02Z</cp:lastPrinted>
  <dcterms:created xsi:type="dcterms:W3CDTF">2022-05-16T14:23:56Z</dcterms:created>
  <dcterms:modified xsi:type="dcterms:W3CDTF">2026-01-20T08:01:52Z</dcterms:modified>
</cp:coreProperties>
</file>